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ko\Desktop\JAVNA NABAVA\CESTA PREMA VATROGASNOM DOMU 2026\"/>
    </mc:Choice>
  </mc:AlternateContent>
  <xr:revisionPtr revIDLastSave="0" documentId="8_{D54ED3B4-A5DB-4DC9-A4B3-0CCEBF5BEB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I NERAZVRSTANA CESTA-VATROGAS" sheetId="14" r:id="rId1"/>
    <sheet name="POTPORNI ZID - VATROGASNI DOM" sheetId="18" r:id="rId2"/>
    <sheet name="REKAPITULACIJA" sheetId="11" r:id="rId3"/>
  </sheets>
  <definedNames>
    <definedName name="_xlnm.Print_Area" localSheetId="0">'III NERAZVRSTANA CESTA-VATROGAS'!#REF!</definedName>
    <definedName name="_xlnm.Print_Area" localSheetId="1">'POTPORNI ZID - VATROGASNI DOM'!#REF!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4" i="18" l="1"/>
  <c r="K40" i="18"/>
  <c r="K38" i="18"/>
  <c r="K36" i="18"/>
  <c r="K34" i="18"/>
  <c r="K32" i="18"/>
  <c r="K30" i="18"/>
  <c r="K28" i="18"/>
  <c r="A45" i="18"/>
  <c r="A46" i="18"/>
  <c r="K26" i="18"/>
  <c r="K24" i="18"/>
  <c r="K22" i="18"/>
  <c r="K20" i="18"/>
  <c r="K13" i="18"/>
  <c r="K11" i="18"/>
  <c r="K9" i="18"/>
  <c r="A55" i="14"/>
  <c r="K50" i="14"/>
  <c r="K48" i="14"/>
  <c r="K41" i="14"/>
  <c r="K34" i="14"/>
  <c r="K35" i="14" s="1"/>
  <c r="K57" i="14" s="1"/>
  <c r="K27" i="14"/>
  <c r="K25" i="14"/>
  <c r="K18" i="14"/>
  <c r="K16" i="14"/>
  <c r="K41" i="18" l="1"/>
  <c r="K46" i="18" s="1"/>
  <c r="K51" i="14"/>
  <c r="K59" i="14" s="1"/>
  <c r="K28" i="14"/>
  <c r="K56" i="14" s="1"/>
  <c r="K19" i="14"/>
  <c r="K55" i="14" s="1"/>
  <c r="K45" i="18"/>
  <c r="K42" i="14"/>
  <c r="K58" i="14" s="1"/>
  <c r="K60" i="14" l="1"/>
  <c r="F5" i="11" s="1"/>
  <c r="K47" i="18"/>
  <c r="K48" i="18" l="1"/>
  <c r="K49" i="18" s="1"/>
  <c r="O47" i="18"/>
  <c r="F7" i="11" s="1"/>
  <c r="F9" i="11" s="1"/>
  <c r="F11" i="11" s="1"/>
  <c r="F13" i="11" s="1"/>
  <c r="K61" i="14"/>
  <c r="K62" i="14" s="1"/>
</calcChain>
</file>

<file path=xl/sharedStrings.xml><?xml version="1.0" encoding="utf-8"?>
<sst xmlns="http://schemas.openxmlformats.org/spreadsheetml/2006/main" count="183" uniqueCount="95">
  <si>
    <t>R.br.</t>
  </si>
  <si>
    <t>OPIS RADOVA</t>
  </si>
  <si>
    <t>Jed. mjere</t>
  </si>
  <si>
    <r>
      <rPr>
        <sz val="8"/>
        <rFont val="Arial"/>
        <family val="2"/>
        <charset val="238"/>
      </rPr>
      <t>Količina</t>
    </r>
  </si>
  <si>
    <t>UKUPNO</t>
  </si>
  <si>
    <t>1.1.</t>
  </si>
  <si>
    <t>PDV 25%</t>
  </si>
  <si>
    <t>SVEUKUPNO</t>
  </si>
  <si>
    <r>
      <rPr>
        <sz val="8"/>
        <rFont val="Arial"/>
        <family val="2"/>
        <charset val="238"/>
      </rPr>
      <t>Jedinična cijena (</t>
    </r>
    <r>
      <rPr>
        <sz val="8"/>
        <rFont val="Calibri"/>
        <family val="2"/>
      </rPr>
      <t>€</t>
    </r>
    <r>
      <rPr>
        <sz val="8"/>
        <rFont val="Arial"/>
        <family val="2"/>
        <charset val="238"/>
      </rPr>
      <t>)</t>
    </r>
  </si>
  <si>
    <r>
      <t>Ukupan iznos (</t>
    </r>
    <r>
      <rPr>
        <sz val="8"/>
        <rFont val="Calibri"/>
        <family val="2"/>
      </rPr>
      <t>€</t>
    </r>
    <r>
      <rPr>
        <sz val="8"/>
        <rFont val="Arial"/>
        <family val="2"/>
        <charset val="238"/>
      </rPr>
      <t>)</t>
    </r>
  </si>
  <si>
    <t>€</t>
  </si>
  <si>
    <t xml:space="preserve">Ponuditelj: _____________________________________    </t>
  </si>
  <si>
    <r>
      <rPr>
        <sz val="9"/>
        <color rgb="FF000000"/>
        <rFont val="Arial"/>
        <family val="2"/>
        <charset val="238"/>
      </rPr>
      <t xml:space="preserve">                                           (naziv / potpis ovlaštene osobe</t>
    </r>
    <r>
      <rPr>
        <sz val="10"/>
        <color rgb="FF000000"/>
        <rFont val="Arial"/>
        <family val="2"/>
        <charset val="238"/>
      </rPr>
      <t>)</t>
    </r>
  </si>
  <si>
    <t>MP</t>
  </si>
  <si>
    <t>1.2.</t>
  </si>
  <si>
    <t>1.3.</t>
  </si>
  <si>
    <t>kom</t>
  </si>
  <si>
    <t>m3</t>
  </si>
  <si>
    <t>m2</t>
  </si>
  <si>
    <t>m1</t>
  </si>
  <si>
    <t>3.1.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</si>
  <si>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</si>
  <si>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</si>
  <si>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</si>
  <si>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</si>
  <si>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</si>
  <si>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</si>
  <si>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</si>
  <si>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</si>
  <si>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</si>
  <si>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</si>
  <si>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</si>
  <si>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1.</t>
  </si>
  <si>
    <t>kpl</t>
  </si>
  <si>
    <t>2.</t>
  </si>
  <si>
    <t>4.1.</t>
  </si>
  <si>
    <t>5.1.</t>
  </si>
  <si>
    <t>5.2.</t>
  </si>
  <si>
    <t>SVEUKUPNA REKAPITULACIJA</t>
  </si>
  <si>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(naziv / potpis ovlaštene osobe</t>
    </r>
    <r>
      <rPr>
        <sz val="10"/>
        <color rgb="FF000000"/>
        <rFont val="Arial"/>
        <family val="2"/>
        <charset val="238"/>
      </rPr>
      <t>)</t>
    </r>
  </si>
  <si>
    <t>PRIPREMNI RADOVI</t>
  </si>
  <si>
    <t>Geodetsko iskolčenje trase i visinsko obilježavanje kolnika prije početka radova. Obračun po kompletu.</t>
  </si>
  <si>
    <t>Rezanje postojećeg asfaltnog zastora rezačem asfalta radi pravilnog spoja novog kolničkog sloja. Obračun po m1.</t>
  </si>
  <si>
    <t>UKUPNO PRIPREMNI RADOVI:</t>
  </si>
  <si>
    <t>RADOVI UKLANJANJA POSTOJEĆEG KOLNIKA</t>
  </si>
  <si>
    <t>Čišćenje i planiranje postojeće podloge te profiliranje na projektirani uzdužni i poprečni nagib. Obračun po m2. U jediničnu cijenu uključen odvoz na deponiju.</t>
  </si>
  <si>
    <t>UKUPNO RADOVI UKLANJANJA POSTOJEĆEG KOLNIKA:</t>
  </si>
  <si>
    <t>Dobava, doprema i ugradnja tamponskog sloja od drobljenog kamenog materijala granulacije 0–63 mm u sloju debljine 20 cm uz razastiranje i zbijanje do potrebne zbijenosti Obračun po m3. U jediničnu cijenu uključen odvoz na deponiju.</t>
  </si>
  <si>
    <t>UKUPNO DONJI NOSIVI SLOJEVI:</t>
  </si>
  <si>
    <t>DONJI NOSIVI SLOJEVI</t>
  </si>
  <si>
    <t>KOLNIČKA KONSTRUKCIJA</t>
  </si>
  <si>
    <t>NAPOMENA : U cijenu svakog rada uključena je sva potrebna mehanizacija i rad, režijski troškovi najma alata i prijevoznih sredstava, sredstva za osiguranje ljudi, radnih sredstava i samog gradilišta. Za sve nepredviđene troškove koji mogu nastupiti, a izvan su opisanih troškova uključenih u cijenu radova, izvođač prije stvaranja troška mora zatražiti odobrenje nadzora ili investitora. Izuzetak su situacije koje zahtijevaju neodložnu radnju s nepredviđenim troškovima, a bez koje bi se na gradilištu mogle dogoditi veće štete ili dodatni nepredviđeni veći troškovi. U jediničnu cijenu uključiti sav materrijal i rad, kompletno sve potrebno za finalnu gotovost pojedine stavke.</t>
  </si>
  <si>
    <t>UKUPNO KOLNIČKA KONSTRUKCIJA:</t>
  </si>
  <si>
    <t>ZAVRŠNI RADOVI</t>
  </si>
  <si>
    <t>Uređenje bankina uz rub kolnika drobljenim kamenim materijalom širine cca 0,50 m s planiranjem i zbijanjem. Obračun po m1. U jediničnu cijenu uključen odvoz na deponiju.</t>
  </si>
  <si>
    <t>Završno čišćenje gradilišta i odvoz viška materijala. Obračun po kpl. U jediničnu cijenu uključen odvoz na deponiju.</t>
  </si>
  <si>
    <t xml:space="preserve"> - Svi radovi obuhvaćeni izvedbenim troškovnikom odnose se na modernizaciju postojećih cesta i njenih postojećih elemenata, tj. odnosi se na radove izvanrednog održavanja.                                                                                                              - Istima se ne utječe na širinu postojeće trase, niveletu, infrastrukturu, a zahvat se odvija u postojećem koridoru postojeće prometnice.                                         - Postojeća prometna signalizacije ostaje prema postojećem, te nije predmet ovog troškovnika.                                                                                                                     - Projekat regulacije prometa ze vrijeme izvođenja radova i elaborat zaštite na radu dužan je osigurati Izvoditelja radova, te na iste ishoditi suglasnost nadležnih službi.                                                                                                              - Ostalo prema važećim zakonima i propisima.</t>
  </si>
  <si>
    <t>CESTA :</t>
  </si>
  <si>
    <t>NERAZVRSTANA</t>
  </si>
  <si>
    <t>ŠIRINA KOLNIKA :</t>
  </si>
  <si>
    <t>,,</t>
  </si>
  <si>
    <t>UKUPNO ZAVRŠNI RADOVI:</t>
  </si>
  <si>
    <t>LOKACIJA:</t>
  </si>
  <si>
    <t>Dobava, doprema i ugradnja asfaltbetona AC 16 surf za habajući sloj kolnika u prosječnoj debljini 6 cm, s razastiranjem finišerom i zbijanjem valjcima. Obračun po m2. U jediničnu cijenu uključen odvoz na deponiju.</t>
  </si>
  <si>
    <t>III NERAZVRSTANA CESTA - VATROGASNI DOM</t>
  </si>
  <si>
    <t xml:space="preserve">TROŠKOVNIK GRAĐEVINSKO OBRTNIČKIH RADOVA NA UREĐENJU III.NERAZVRSTANE CESTE - BROD MORAVICE                           </t>
  </si>
  <si>
    <t>k.č. 15/1   k.o. Brod Moravice</t>
  </si>
  <si>
    <t>POVRŠINA DIONICE :</t>
  </si>
  <si>
    <t>4,50 m</t>
  </si>
  <si>
    <t>800,00 m2</t>
  </si>
  <si>
    <t xml:space="preserve">TROŠKOVNIK GRAĐEVINSKO OBRTNIČKIH RADOVA NA IZRADI POTPORNOG ZIDA - BROD MORAVICE                           </t>
  </si>
  <si>
    <r>
      <t xml:space="preserve">Geometrija i obračun volumena:                                                                              
</t>
    </r>
    <r>
      <rPr>
        <b/>
        <i/>
        <sz val="8"/>
        <color rgb="FF000000"/>
        <rFont val="Arial"/>
        <family val="2"/>
      </rPr>
      <t>Dio 1</t>
    </r>
    <r>
      <rPr>
        <i/>
        <sz val="8"/>
        <color rgb="FF000000"/>
        <rFont val="Arial"/>
        <family val="2"/>
        <charset val="238"/>
      </rPr>
      <t xml:space="preserve">
duljina: 13 m
visina: 0,90 – 1,84 m
prosječna visina:
(0,90 + 1,84) / 2 = 1,37 m
površina
13 × 1,37 = 17,81 m²                                                                                           </t>
    </r>
    <r>
      <rPr>
        <b/>
        <i/>
        <sz val="8"/>
        <color rgb="FF000000"/>
        <rFont val="Arial"/>
        <family val="2"/>
      </rPr>
      <t>Dio 2</t>
    </r>
    <r>
      <rPr>
        <i/>
        <sz val="8"/>
        <color rgb="FF000000"/>
        <rFont val="Arial"/>
        <family val="2"/>
        <charset val="238"/>
      </rPr>
      <t xml:space="preserve">
duljina: 9 m
visina: 1,84 – 0,20 m
prosječna visina:
(1,84 + 0,20) / 2 = 1,02 m
površina
9 × 1,02 = 9,18 m²
UKUPNA POVRŠINA ZA RUŠENJE:
27,00 m2</t>
    </r>
  </si>
  <si>
    <t>RUŠENJE POSTOJEĆEG ZIDA</t>
  </si>
  <si>
    <t>UKUPNO RUŠENJE POTPORNOG ZIDA:</t>
  </si>
  <si>
    <t>Završno čišćenje i planiranje terena nakon rušenja. Obračun po kom.</t>
  </si>
  <si>
    <t>IZRADA POTPORNOG ZIDA</t>
  </si>
  <si>
    <r>
      <t xml:space="preserve">Geometrija i obračun volumena:                                                                              
</t>
    </r>
    <r>
      <rPr>
        <b/>
        <i/>
        <sz val="8"/>
        <color rgb="FF000000"/>
        <rFont val="Arial"/>
        <family val="2"/>
      </rPr>
      <t xml:space="preserve">Dio 1
</t>
    </r>
    <r>
      <rPr>
        <i/>
        <sz val="8"/>
        <color rgb="FF000000"/>
        <rFont val="Arial"/>
        <family val="2"/>
      </rPr>
      <t xml:space="preserve">duljina: 23 m
visina: 0,90 – 1,84 m
prosječna visina:
(0,90 + 1,84) / 2 = 1,37 m
volumen zida:
23 × 1,37 × 0,30 = 9,45 m³  </t>
    </r>
    <r>
      <rPr>
        <i/>
        <sz val="8"/>
        <color rgb="FF000000"/>
        <rFont val="Arial"/>
        <family val="2"/>
        <charset val="238"/>
      </rPr>
      <t xml:space="preserve">                                                                                        </t>
    </r>
    <r>
      <rPr>
        <b/>
        <i/>
        <sz val="8"/>
        <color rgb="FF000000"/>
        <rFont val="Arial"/>
        <family val="2"/>
      </rPr>
      <t xml:space="preserve">Dio 2
</t>
    </r>
    <r>
      <rPr>
        <i/>
        <sz val="8"/>
        <color rgb="FF000000"/>
        <rFont val="Arial"/>
        <family val="2"/>
      </rPr>
      <t>duljina: 20 m
visina: 1,84 – 0,30 m
prosječna visina:
(1,84 + 0,30) / 2 = 1,07 m
volumen zida:
20 × 1,07 × 0,30 = 6,42 m³</t>
    </r>
    <r>
      <rPr>
        <i/>
        <sz val="8"/>
        <color rgb="FF000000"/>
        <rFont val="Arial"/>
        <family val="2"/>
        <charset val="238"/>
      </rPr>
      <t xml:space="preserve">
UKUPNI VOLUMEN ZIDA:
9,45 + 6,42 = 15,87 m³ (≈ 15,9 m³)                                                               Volumen temelja:
43 × 0,50 × 0,50 = 10,75 m³</t>
    </r>
  </si>
  <si>
    <t>Geodetsko iskolčenje, označavanje osi i visinsko obilježavanje. Obračun po kompletu.</t>
  </si>
  <si>
    <t>Strojni iskop rova dim.50x50 cm za izradu armiranobetonskih temelja. U jediničnoj cijeni je uključen sav rad i materijal kao i odvoz iskopanog materijala na za to predviđenu deponiju. Uključiti u cijenu i planiranje. Obračun po m3.</t>
  </si>
  <si>
    <t>Napomena! 
Tijekom izvedbe izvođač je dužan djelovati na način da izbjegne oštećenje prirode ili ga svede na najmanju moguću mjeru, a po završetku svih radova prostor devastiran navedenim radovima sanirati, ukloniti korištenu opremu i preostali građevni materijal, otpad odgovarajuće zbrinuti te uspostaviti stanje u okolišu kakvo je bilo prije početka radova.                                                              Predmetna lokacija smještena je u urbanoj gradskoj sredini te je potrebno poduzeti sve zakonom propisane sigurnosne mjere prilikom izvođenja radova.</t>
  </si>
  <si>
    <t>Pripremni radovi, osiguranje gradilišta i postava zaštitne signalizacije.Ograda gradilišta radi sprječavanja nekontrolirana pristupa ljudi na gradilište. Izvođač radova je dužan ograditi gradilište s adekvatnom ogradom, rampama i ulazima kako bi se spriječio ulazak nezaposlenim osobama, te s time spriječio mogući nastanak ozljede kod nezaposlenih osoba.  Obračun po kompletu.</t>
  </si>
  <si>
    <t>Zatrpavanje oko temelja i iza potpornog zida materijalom iz iskopa uz nabijanje u slojevima do zahtijevane zbijenosti. Obračun po m3.</t>
  </si>
  <si>
    <t>kg</t>
  </si>
  <si>
    <t>Zbijanje slojeva vibrovaljkom do projektirane gustoće. Obračun po m3.</t>
  </si>
  <si>
    <t>Završno planiranje i niveliranje terena. Obračun po m2.</t>
  </si>
  <si>
    <t>Nabavka, transport i ugradnja zamjenskog kamenog materijala ispod temelja u slojevima uz potrebno nabijanje do zahtijevane zbijenosti. Prosječne debljine 10-15 cm. Obračun po m3.</t>
  </si>
  <si>
    <t>Betoniranje armirano betonskih temelja potpornog zida betonom C 25/30 u novoj oplati.  Izrada u svemu prema opisu u napomeni. U stavku uključena potrebna oplata dok se armatura obračunava zasebno.Obračun po m3 ugrađenog betona.</t>
  </si>
  <si>
    <t>Izvedba podložnog betona ispod  temelja potpornog zida  betonom C16/20, d=10 cm, 10 cm širi od temeljna na svaku stranu.  Obračun po m3 ugrađenog betona.</t>
  </si>
  <si>
    <t>Betoniranje armirano betonskog potpornog zida betonom C 25/30 u novoj oplati.  Izrada u svemu prema opisu u napomeni U stavku uključena potrebna oplata dok se armatura obračunava zasebno.Obračun po m3 ugrađenog betona.</t>
  </si>
  <si>
    <t xml:space="preserve">Nabavka, transport , postavljanje, savijanje s eventualnim sječenjem, te vezivanje čelične zavarene mrežaste i šipkaste armature.  - rebrasta i mrežasta armatura. Obračun po kg.  </t>
  </si>
  <si>
    <t>Dobava, doprema i nasipavanje materijala (zemlja / drobljeni kamen), razastiranje u slojevima. Nasipavanje se vrši u svrhu izravnavanja terena. Obračun po m3.</t>
  </si>
  <si>
    <t>UKUPNO IZRADA POTPORNOG ZIDA:</t>
  </si>
  <si>
    <t>POTPORNI ZID - VATROGASNI DOM</t>
  </si>
  <si>
    <t>Rušenje postojećeg potpornog zida od kamena i betona debljine cca 30 cm strojno ili ručno. U jediničnoj cijeni uključen odvoz srušenog amterijala na deponiju otpada udaljenosti do 15 km. Obračun po m2.</t>
  </si>
  <si>
    <t>Razbijanje i odvoz postojećeg asfaltnog zastora. 
Razbijanje asfaltnog zastora do šljunčane ili tucaničke podloge, bez obzira na ukupnu debljinu slojeva, izvesti ručno ili strojno, nakon izvršenog zasijecanja. Stavkom obuhvaćen i utovar razbijenog asfaltnog zastora na transportno vozilo te odvoz na, prema odluci i na trošak Izvođača, odabranu lokaciju (interno dolagalište ili reciklažno dvorište). Jedinična cijena stavke uključuje sav potreban rad, materijal, pomoćna sredstva i transporte za izvedbu opisanog rada, naknade za zbrinjavanje materijala na obrađivanim trasama kanalizacije i vodovoda.Obračun po 1 m² razbijenog asfaltnog zastora.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</si>
</sst>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#,##0"/>
  </numFmts>
  <fonts count="27" x14ac:knownFonts="1">
    <font>
      <sz val="10"/>
      <color rgb="FF00000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rgb="FF000000"/>
      <name val="Arial"/>
      <family val="2"/>
    </font>
    <font>
      <sz val="10"/>
      <name val="Arial"/>
      <family val="2"/>
    </font>
    <font>
      <sz val="9"/>
      <color rgb="FF000000"/>
      <name val="Arial"/>
      <family val="2"/>
      <charset val="238"/>
    </font>
    <font>
      <sz val="8"/>
      <name val="Calibri"/>
      <family val="2"/>
    </font>
    <font>
      <sz val="11"/>
      <name val="Calibri"/>
      <family val="2"/>
    </font>
    <font>
      <b/>
      <sz val="12"/>
      <name val="Calibri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</font>
    <font>
      <sz val="12"/>
      <name val="Arial"/>
      <family val="2"/>
      <charset val="238"/>
    </font>
    <font>
      <sz val="10"/>
      <color rgb="FF000000"/>
      <name val="Arial"/>
      <family val="2"/>
    </font>
    <font>
      <b/>
      <i/>
      <sz val="8"/>
      <color rgb="FF000000"/>
      <name val="Arial"/>
      <family val="2"/>
    </font>
    <font>
      <b/>
      <sz val="10"/>
      <color rgb="FF000000"/>
      <name val="Arial"/>
      <family val="2"/>
    </font>
    <font>
      <i/>
      <sz val="8"/>
      <color rgb="FF000000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7" fillId="0" borderId="0" applyNumberFormat="0" applyBorder="0" applyProtection="0">
      <alignment horizontal="justify" vertical="top" wrapText="1"/>
    </xf>
    <xf numFmtId="0" fontId="7" fillId="0" borderId="0" applyNumberFormat="0" applyBorder="0" applyProtection="0">
      <alignment horizontal="justify" vertical="top" wrapText="1"/>
    </xf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159">
    <xf numFmtId="0" fontId="0" fillId="0" borderId="0" xfId="0" applyAlignment="1">
      <alignment horizontal="left" vertical="top"/>
    </xf>
    <xf numFmtId="0" fontId="7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" fontId="7" fillId="2" borderId="11" xfId="0" applyNumberFormat="1" applyFont="1" applyFill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4" fontId="8" fillId="0" borderId="2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164" fontId="11" fillId="0" borderId="0" xfId="0" applyNumberFormat="1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4" fontId="12" fillId="0" borderId="0" xfId="0" applyNumberFormat="1" applyFont="1" applyAlignment="1">
      <alignment horizontal="right" vertical="center" wrapText="1"/>
    </xf>
    <xf numFmtId="4" fontId="0" fillId="0" borderId="0" xfId="0" applyNumberFormat="1" applyAlignment="1">
      <alignment horizontal="left" vertical="center"/>
    </xf>
    <xf numFmtId="4" fontId="12" fillId="0" borderId="8" xfId="0" applyNumberFormat="1" applyFont="1" applyBorder="1" applyAlignment="1">
      <alignment horizontal="right" vertical="center" wrapText="1"/>
    </xf>
    <xf numFmtId="4" fontId="0" fillId="0" borderId="0" xfId="0" applyNumberFormat="1" applyAlignment="1">
      <alignment horizontal="left" vertical="top"/>
    </xf>
    <xf numFmtId="0" fontId="22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4" fontId="12" fillId="0" borderId="44" xfId="0" applyNumberFormat="1" applyFont="1" applyBorder="1" applyAlignment="1">
      <alignment horizontal="right" vertical="center" wrapText="1"/>
    </xf>
    <xf numFmtId="0" fontId="4" fillId="2" borderId="47" xfId="0" applyFont="1" applyFill="1" applyBorder="1" applyAlignment="1">
      <alignment horizontal="center" vertical="center" wrapText="1"/>
    </xf>
    <xf numFmtId="4" fontId="7" fillId="2" borderId="47" xfId="0" applyNumberFormat="1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4" fontId="12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10" fillId="0" borderId="40" xfId="0" applyFont="1" applyBorder="1" applyAlignment="1">
      <alignment horizontal="left" vertical="center" wrapText="1"/>
    </xf>
    <xf numFmtId="0" fontId="20" fillId="0" borderId="40" xfId="0" applyFont="1" applyBorder="1" applyAlignment="1">
      <alignment horizontal="right" vertical="center" wrapText="1"/>
    </xf>
    <xf numFmtId="0" fontId="21" fillId="0" borderId="40" xfId="0" applyFont="1" applyBorder="1" applyAlignment="1">
      <alignment horizontal="right" vertical="center" wrapText="1"/>
    </xf>
    <xf numFmtId="4" fontId="11" fillId="0" borderId="40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right" vertical="center" wrapText="1"/>
    </xf>
    <xf numFmtId="0" fontId="19" fillId="0" borderId="44" xfId="0" applyFont="1" applyBorder="1" applyAlignment="1">
      <alignment horizontal="right" vertical="center" wrapText="1"/>
    </xf>
    <xf numFmtId="4" fontId="12" fillId="0" borderId="8" xfId="0" applyNumberFormat="1" applyFont="1" applyBorder="1" applyAlignment="1">
      <alignment horizontal="righ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4" fontId="5" fillId="0" borderId="15" xfId="0" applyNumberFormat="1" applyFont="1" applyBorder="1" applyAlignment="1">
      <alignment horizontal="center" vertical="center" wrapText="1"/>
    </xf>
    <xf numFmtId="4" fontId="5" fillId="0" borderId="1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4" fontId="11" fillId="0" borderId="0" xfId="0" applyNumberFormat="1" applyFont="1" applyAlignment="1">
      <alignment horizontal="righ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4" fontId="8" fillId="0" borderId="27" xfId="0" applyNumberFormat="1" applyFont="1" applyBorder="1" applyAlignment="1" applyProtection="1">
      <alignment horizontal="center" vertical="center" wrapText="1"/>
      <protection locked="0"/>
    </xf>
    <xf numFmtId="4" fontId="8" fillId="0" borderId="23" xfId="0" applyNumberFormat="1" applyFont="1" applyBorder="1" applyAlignment="1" applyProtection="1">
      <alignment horizontal="center" vertical="center" wrapText="1"/>
      <protection locked="0"/>
    </xf>
    <xf numFmtId="4" fontId="8" fillId="0" borderId="25" xfId="0" applyNumberFormat="1" applyFont="1" applyBorder="1" applyAlignment="1" applyProtection="1">
      <alignment horizontal="center" vertical="center" wrapText="1"/>
      <protection locked="0"/>
    </xf>
    <xf numFmtId="4" fontId="8" fillId="0" borderId="27" xfId="0" applyNumberFormat="1" applyFont="1" applyBorder="1" applyAlignment="1">
      <alignment horizontal="center" vertical="center" wrapText="1"/>
    </xf>
    <xf numFmtId="4" fontId="8" fillId="0" borderId="25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" fontId="4" fillId="2" borderId="21" xfId="0" applyNumberFormat="1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horizontal="center" vertical="center" wrapText="1"/>
    </xf>
    <xf numFmtId="4" fontId="7" fillId="2" borderId="22" xfId="0" applyNumberFormat="1" applyFont="1" applyFill="1" applyBorder="1" applyAlignment="1">
      <alignment horizontal="center" vertical="center" wrapText="1"/>
    </xf>
    <xf numFmtId="4" fontId="4" fillId="2" borderId="9" xfId="0" applyNumberFormat="1" applyFont="1" applyFill="1" applyBorder="1" applyAlignment="1">
      <alignment horizontal="center" vertical="center" wrapText="1"/>
    </xf>
    <xf numFmtId="16" fontId="4" fillId="3" borderId="6" xfId="0" applyNumberFormat="1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4" fontId="11" fillId="0" borderId="40" xfId="0" applyNumberFormat="1" applyFont="1" applyBorder="1" applyAlignment="1">
      <alignment horizontal="center" vertical="center" wrapText="1"/>
    </xf>
    <xf numFmtId="4" fontId="12" fillId="0" borderId="0" xfId="0" applyNumberFormat="1" applyFont="1" applyAlignment="1">
      <alignment horizontal="center" vertical="center"/>
    </xf>
    <xf numFmtId="4" fontId="12" fillId="0" borderId="8" xfId="0" applyNumberFormat="1" applyFont="1" applyBorder="1" applyAlignment="1">
      <alignment horizontal="center" vertical="center" wrapText="1"/>
    </xf>
    <xf numFmtId="4" fontId="12" fillId="0" borderId="44" xfId="0" applyNumberFormat="1" applyFont="1" applyBorder="1" applyAlignment="1">
      <alignment horizontal="center" vertical="center" wrapText="1"/>
    </xf>
    <xf numFmtId="4" fontId="12" fillId="0" borderId="48" xfId="0" applyNumberFormat="1" applyFont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4" fillId="2" borderId="45" xfId="0" applyNumberFormat="1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4" fontId="7" fillId="2" borderId="46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4" fontId="22" fillId="0" borderId="32" xfId="0" applyNumberFormat="1" applyFont="1" applyBorder="1" applyAlignment="1" applyProtection="1">
      <alignment horizontal="center" vertical="center" wrapText="1"/>
      <protection locked="0"/>
    </xf>
    <xf numFmtId="0" fontId="22" fillId="0" borderId="3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4" fontId="24" fillId="0" borderId="32" xfId="0" applyNumberFormat="1" applyFont="1" applyBorder="1" applyAlignment="1" applyProtection="1">
      <alignment horizontal="center" vertical="center" wrapText="1"/>
      <protection locked="0"/>
    </xf>
    <xf numFmtId="0" fontId="24" fillId="0" borderId="35" xfId="0" applyFont="1" applyBorder="1" applyAlignment="1" applyProtection="1">
      <alignment horizontal="center" vertical="center" wrapText="1"/>
      <protection locked="0"/>
    </xf>
    <xf numFmtId="4" fontId="22" fillId="0" borderId="6" xfId="0" applyNumberFormat="1" applyFont="1" applyBorder="1" applyAlignment="1">
      <alignment horizontal="center" vertical="center" wrapText="1"/>
    </xf>
    <xf numFmtId="4" fontId="22" fillId="0" borderId="9" xfId="0" applyNumberFormat="1" applyFont="1" applyBorder="1" applyAlignment="1">
      <alignment horizontal="center" vertical="center" wrapText="1"/>
    </xf>
    <xf numFmtId="4" fontId="22" fillId="0" borderId="7" xfId="0" applyNumberFormat="1" applyFont="1" applyBorder="1" applyAlignment="1">
      <alignment horizontal="center" vertical="center" wrapText="1"/>
    </xf>
    <xf numFmtId="4" fontId="22" fillId="0" borderId="10" xfId="0" applyNumberFormat="1" applyFont="1" applyBorder="1" applyAlignment="1">
      <alignment horizontal="center" vertical="center" wrapText="1"/>
    </xf>
    <xf numFmtId="4" fontId="22" fillId="0" borderId="51" xfId="0" applyNumberFormat="1" applyFont="1" applyBorder="1" applyAlignment="1">
      <alignment horizontal="center" vertical="center" wrapText="1"/>
    </xf>
    <xf numFmtId="4" fontId="22" fillId="0" borderId="37" xfId="0" applyNumberFormat="1" applyFont="1" applyBorder="1" applyAlignment="1">
      <alignment horizontal="center" vertical="center" wrapText="1"/>
    </xf>
    <xf numFmtId="4" fontId="24" fillId="0" borderId="50" xfId="0" applyNumberFormat="1" applyFont="1" applyBorder="1" applyAlignment="1" applyProtection="1">
      <alignment horizontal="center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  <protection locked="0"/>
    </xf>
    <xf numFmtId="0" fontId="22" fillId="0" borderId="33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4" fontId="22" fillId="0" borderId="35" xfId="0" applyNumberFormat="1" applyFont="1" applyBorder="1" applyAlignment="1" applyProtection="1">
      <alignment horizontal="center" vertical="center" wrapText="1"/>
      <protection locked="0"/>
    </xf>
  </cellXfs>
  <cellStyles count="13">
    <cellStyle name="A4 Small 210 x 297 mm" xfId="10" xr:uid="{00000000-0005-0000-0000-000000000000}"/>
    <cellStyle name="merge" xfId="6" xr:uid="{00000000-0005-0000-0000-000001000000}"/>
    <cellStyle name="merge 7" xfId="7" xr:uid="{00000000-0005-0000-0000-000002000000}"/>
    <cellStyle name="Normal" xfId="0" builtinId="0"/>
    <cellStyle name="Normal 13" xfId="1" xr:uid="{00000000-0005-0000-0000-000004000000}"/>
    <cellStyle name="Normal 2" xfId="2" xr:uid="{00000000-0005-0000-0000-000005000000}"/>
    <cellStyle name="Normal 2 2" xfId="5" xr:uid="{00000000-0005-0000-0000-000006000000}"/>
    <cellStyle name="Normal 3" xfId="9" xr:uid="{00000000-0005-0000-0000-000007000000}"/>
    <cellStyle name="Normal 4" xfId="11" xr:uid="{00000000-0005-0000-0000-000008000000}"/>
    <cellStyle name="Normal 5" xfId="4" xr:uid="{00000000-0005-0000-0000-000009000000}"/>
    <cellStyle name="Normale_arredi" xfId="8" xr:uid="{00000000-0005-0000-0000-00000A000000}"/>
    <cellStyle name="Normalno 2" xfId="12" xr:uid="{00000000-0005-0000-0000-00000B000000}"/>
    <cellStyle name="Obično 2" xfId="3" xr:uid="{00000000-0005-0000-0000-00000C000000}"/>
  </cellStyles>
  <dxfs count="0"/>
  <tableStyles count="0" defaultTableStyle="TableStyleMedium9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ACAB3-E146-4463-853B-2EF72480E880}">
  <dimension ref="A1:P70"/>
  <sheetViews>
    <sheetView tabSelected="1" topLeftCell="A22" zoomScaleNormal="100" workbookViewId="0">
      <selection activeCell="C24" sqref="C24"/>
    </sheetView>
  </sheetViews>
  <sheetFormatPr defaultColWidth="9.33203125" defaultRowHeight="12.75" x14ac:dyDescent="0.2"/>
  <cols>
    <col min="1" max="1" width="4.6640625" style="4" customWidth="1"/>
    <col min="2" max="2" width="1.1640625" style="4" customWidth="1"/>
    <col min="3" max="3" width="54.5" style="4" customWidth="1"/>
    <col min="4" max="4" width="1.1640625" style="1" customWidth="1"/>
    <col min="5" max="5" width="4.83203125" style="1" customWidth="1"/>
    <col min="6" max="6" width="1.1640625" style="3" customWidth="1"/>
    <col min="7" max="7" width="8.83203125" style="3" customWidth="1"/>
    <col min="8" max="8" width="4.33203125" style="3" customWidth="1"/>
    <col min="9" max="9" width="3.83203125" style="3" customWidth="1"/>
    <col min="10" max="10" width="1.1640625" style="3" customWidth="1"/>
    <col min="11" max="11" width="11.6640625" style="3" customWidth="1"/>
    <col min="12" max="12" width="0.1640625" style="3" customWidth="1"/>
    <col min="13" max="13" width="4.6640625" style="4" customWidth="1"/>
    <col min="14" max="16384" width="9.33203125" style="11"/>
  </cols>
  <sheetData>
    <row r="1" spans="1:13" ht="36.6" customHeight="1" x14ac:dyDescent="0.2">
      <c r="A1" s="108" t="s">
        <v>65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10"/>
      <c r="M1" s="11"/>
    </row>
    <row r="2" spans="1:13" ht="15" customHeight="1" thickBot="1" x14ac:dyDescent="0.25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"/>
    </row>
    <row r="3" spans="1:13" ht="15" customHeight="1" x14ac:dyDescent="0.2">
      <c r="A3" s="112" t="s">
        <v>57</v>
      </c>
      <c r="B3" s="113"/>
      <c r="C3" s="113"/>
      <c r="D3" s="113"/>
      <c r="E3" s="116" t="s">
        <v>58</v>
      </c>
      <c r="F3" s="116"/>
      <c r="G3" s="116"/>
      <c r="H3" s="116"/>
      <c r="I3" s="116"/>
      <c r="J3" s="116"/>
      <c r="K3" s="117"/>
      <c r="L3" s="21"/>
      <c r="M3" s="11"/>
    </row>
    <row r="4" spans="1:13" ht="15" customHeight="1" x14ac:dyDescent="0.2">
      <c r="A4" s="114"/>
      <c r="B4" s="115"/>
      <c r="C4" s="115"/>
      <c r="D4" s="115"/>
      <c r="E4" s="94"/>
      <c r="F4" s="94"/>
      <c r="G4" s="94"/>
      <c r="H4" s="94"/>
      <c r="I4" s="94"/>
      <c r="J4" s="94"/>
      <c r="K4" s="95"/>
      <c r="L4" s="21"/>
      <c r="M4" s="11"/>
    </row>
    <row r="5" spans="1:13" ht="15" customHeight="1" x14ac:dyDescent="0.2">
      <c r="A5" s="98" t="s">
        <v>62</v>
      </c>
      <c r="B5" s="40"/>
      <c r="C5" s="40"/>
      <c r="D5" s="99"/>
      <c r="E5" s="102" t="s">
        <v>66</v>
      </c>
      <c r="F5" s="103"/>
      <c r="G5" s="103"/>
      <c r="H5" s="103"/>
      <c r="I5" s="103"/>
      <c r="J5" s="103"/>
      <c r="K5" s="104"/>
      <c r="L5" s="21"/>
      <c r="M5" s="11"/>
    </row>
    <row r="6" spans="1:13" ht="15" customHeight="1" x14ac:dyDescent="0.2">
      <c r="A6" s="100"/>
      <c r="B6" s="33"/>
      <c r="C6" s="33"/>
      <c r="D6" s="101"/>
      <c r="E6" s="105"/>
      <c r="F6" s="106"/>
      <c r="G6" s="106"/>
      <c r="H6" s="106"/>
      <c r="I6" s="106"/>
      <c r="J6" s="106"/>
      <c r="K6" s="107"/>
      <c r="L6" s="21"/>
      <c r="M6" s="11"/>
    </row>
    <row r="7" spans="1:13" ht="15" customHeight="1" x14ac:dyDescent="0.2">
      <c r="A7" s="84" t="s">
        <v>67</v>
      </c>
      <c r="B7" s="85"/>
      <c r="C7" s="85"/>
      <c r="D7" s="85"/>
      <c r="E7" s="86" t="s">
        <v>69</v>
      </c>
      <c r="F7" s="86"/>
      <c r="G7" s="86"/>
      <c r="H7" s="86"/>
      <c r="I7" s="86"/>
      <c r="J7" s="86"/>
      <c r="K7" s="87"/>
      <c r="L7" s="21"/>
      <c r="M7" s="11"/>
    </row>
    <row r="8" spans="1:13" ht="15" customHeight="1" x14ac:dyDescent="0.2">
      <c r="A8" s="84"/>
      <c r="B8" s="85"/>
      <c r="C8" s="85"/>
      <c r="D8" s="85"/>
      <c r="E8" s="86"/>
      <c r="F8" s="86"/>
      <c r="G8" s="86"/>
      <c r="H8" s="86"/>
      <c r="I8" s="86"/>
      <c r="J8" s="86"/>
      <c r="K8" s="87"/>
      <c r="L8" s="21"/>
      <c r="M8" s="11"/>
    </row>
    <row r="9" spans="1:13" ht="15" customHeight="1" x14ac:dyDescent="0.2">
      <c r="A9" s="88" t="s">
        <v>59</v>
      </c>
      <c r="B9" s="89"/>
      <c r="C9" s="89"/>
      <c r="D9" s="90"/>
      <c r="E9" s="94" t="s">
        <v>68</v>
      </c>
      <c r="F9" s="94"/>
      <c r="G9" s="94"/>
      <c r="H9" s="94"/>
      <c r="I9" s="94"/>
      <c r="J9" s="94"/>
      <c r="K9" s="95"/>
      <c r="L9" s="21">
        <v>3</v>
      </c>
      <c r="M9" s="11"/>
    </row>
    <row r="10" spans="1:13" ht="15" customHeight="1" thickBot="1" x14ac:dyDescent="0.25">
      <c r="A10" s="91"/>
      <c r="B10" s="92"/>
      <c r="C10" s="92"/>
      <c r="D10" s="93"/>
      <c r="E10" s="96"/>
      <c r="F10" s="96"/>
      <c r="G10" s="96"/>
      <c r="H10" s="96"/>
      <c r="I10" s="96"/>
      <c r="J10" s="96"/>
      <c r="K10" s="97"/>
      <c r="L10" s="21" t="s">
        <v>60</v>
      </c>
      <c r="M10" s="11"/>
    </row>
    <row r="11" spans="1:13" ht="15" customHeight="1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11"/>
    </row>
    <row r="12" spans="1:13" ht="18.75" customHeight="1" x14ac:dyDescent="0.2">
      <c r="A12" s="73" t="s">
        <v>40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5"/>
      <c r="M12" s="11"/>
    </row>
    <row r="13" spans="1:13" ht="27" customHeight="1" x14ac:dyDescent="0.2">
      <c r="A13" s="76" t="s">
        <v>0</v>
      </c>
      <c r="B13" s="77"/>
      <c r="C13" s="2" t="s">
        <v>1</v>
      </c>
      <c r="D13" s="76" t="s">
        <v>2</v>
      </c>
      <c r="E13" s="78"/>
      <c r="F13" s="77"/>
      <c r="G13" s="6" t="s">
        <v>3</v>
      </c>
      <c r="H13" s="79" t="s">
        <v>8</v>
      </c>
      <c r="I13" s="80"/>
      <c r="J13" s="81"/>
      <c r="K13" s="79" t="s">
        <v>9</v>
      </c>
      <c r="L13" s="82"/>
      <c r="M13" s="11"/>
    </row>
    <row r="14" spans="1:13" ht="135" customHeight="1" x14ac:dyDescent="0.2">
      <c r="A14" s="70"/>
      <c r="B14" s="71"/>
      <c r="C14" s="12" t="s">
        <v>56</v>
      </c>
      <c r="D14" s="70"/>
      <c r="E14" s="72"/>
      <c r="F14" s="72"/>
      <c r="G14" s="72"/>
      <c r="H14" s="72"/>
      <c r="I14" s="72"/>
      <c r="J14" s="72"/>
      <c r="K14" s="72"/>
      <c r="L14" s="71"/>
      <c r="M14" s="11"/>
    </row>
    <row r="15" spans="1:13" ht="29.45" customHeight="1" x14ac:dyDescent="0.2">
      <c r="A15" s="55" t="s">
        <v>5</v>
      </c>
      <c r="B15" s="56"/>
      <c r="C15" s="7" t="s">
        <v>41</v>
      </c>
      <c r="D15" s="59"/>
      <c r="E15" s="60"/>
      <c r="F15" s="60"/>
      <c r="G15" s="60"/>
      <c r="H15" s="60"/>
      <c r="I15" s="60"/>
      <c r="J15" s="60"/>
      <c r="K15" s="60"/>
      <c r="L15" s="61"/>
      <c r="M15" s="11"/>
    </row>
    <row r="16" spans="1:13" ht="15.75" customHeight="1" x14ac:dyDescent="0.2">
      <c r="A16" s="57"/>
      <c r="B16" s="58"/>
      <c r="C16" s="13"/>
      <c r="D16" s="62" t="s">
        <v>33</v>
      </c>
      <c r="E16" s="63"/>
      <c r="F16" s="64"/>
      <c r="G16" s="8">
        <v>1</v>
      </c>
      <c r="H16" s="65"/>
      <c r="I16" s="66"/>
      <c r="J16" s="67"/>
      <c r="K16" s="68">
        <f>H16*G16</f>
        <v>0</v>
      </c>
      <c r="L16" s="69"/>
      <c r="M16" s="11"/>
    </row>
    <row r="17" spans="1:13" ht="27" customHeight="1" x14ac:dyDescent="0.2">
      <c r="A17" s="55" t="s">
        <v>14</v>
      </c>
      <c r="B17" s="56"/>
      <c r="C17" s="7" t="s">
        <v>42</v>
      </c>
      <c r="D17" s="59"/>
      <c r="E17" s="60"/>
      <c r="F17" s="60"/>
      <c r="G17" s="60"/>
      <c r="H17" s="60"/>
      <c r="I17" s="60"/>
      <c r="J17" s="60"/>
      <c r="K17" s="60"/>
      <c r="L17" s="61"/>
      <c r="M17" s="11"/>
    </row>
    <row r="18" spans="1:13" ht="15.75" customHeight="1" x14ac:dyDescent="0.2">
      <c r="A18" s="57"/>
      <c r="B18" s="58"/>
      <c r="C18" s="13"/>
      <c r="D18" s="62" t="s">
        <v>19</v>
      </c>
      <c r="E18" s="63"/>
      <c r="F18" s="64"/>
      <c r="G18" s="8">
        <v>50</v>
      </c>
      <c r="H18" s="65"/>
      <c r="I18" s="66"/>
      <c r="J18" s="67"/>
      <c r="K18" s="68">
        <f>H18*G18</f>
        <v>0</v>
      </c>
      <c r="L18" s="69"/>
      <c r="M18" s="11"/>
    </row>
    <row r="19" spans="1:13" ht="23.1" customHeight="1" x14ac:dyDescent="0.2">
      <c r="A19" s="45" t="s">
        <v>43</v>
      </c>
      <c r="B19" s="46"/>
      <c r="C19" s="46"/>
      <c r="D19" s="46"/>
      <c r="E19" s="46"/>
      <c r="F19" s="46"/>
      <c r="G19" s="47"/>
      <c r="H19" s="46"/>
      <c r="I19" s="46"/>
      <c r="J19" s="46"/>
      <c r="K19" s="48">
        <f>SUM(K15:K18)</f>
        <v>0</v>
      </c>
      <c r="L19" s="49"/>
      <c r="M19" s="11"/>
    </row>
    <row r="20" spans="1:13" ht="23.1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10"/>
      <c r="L20" s="10"/>
      <c r="M20" s="11"/>
    </row>
    <row r="21" spans="1:13" ht="23.1" customHeight="1" x14ac:dyDescent="0.2">
      <c r="A21" s="73" t="s">
        <v>44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5"/>
      <c r="M21" s="11"/>
    </row>
    <row r="22" spans="1:13" ht="30.6" customHeight="1" x14ac:dyDescent="0.2">
      <c r="A22" s="76" t="s">
        <v>0</v>
      </c>
      <c r="B22" s="77"/>
      <c r="C22" s="2" t="s">
        <v>1</v>
      </c>
      <c r="D22" s="76" t="s">
        <v>2</v>
      </c>
      <c r="E22" s="78"/>
      <c r="F22" s="77"/>
      <c r="G22" s="6" t="s">
        <v>3</v>
      </c>
      <c r="H22" s="79" t="s">
        <v>8</v>
      </c>
      <c r="I22" s="80"/>
      <c r="J22" s="81"/>
      <c r="K22" s="79" t="s">
        <v>9</v>
      </c>
      <c r="L22" s="82"/>
      <c r="M22" s="11"/>
    </row>
    <row r="23" spans="1:13" ht="106.15" customHeight="1" x14ac:dyDescent="0.2">
      <c r="A23" s="70"/>
      <c r="B23" s="71"/>
      <c r="C23" s="12" t="s">
        <v>51</v>
      </c>
      <c r="D23" s="70"/>
      <c r="E23" s="72"/>
      <c r="F23" s="72"/>
      <c r="G23" s="72"/>
      <c r="H23" s="72"/>
      <c r="I23" s="72"/>
      <c r="J23" s="72"/>
      <c r="K23" s="72"/>
      <c r="L23" s="71"/>
      <c r="M23" s="11"/>
    </row>
    <row r="24" spans="1:13" ht="102" customHeight="1" x14ac:dyDescent="0.2">
      <c r="A24" s="55" t="s">
        <v>21</v>
      </c>
      <c r="B24" s="56"/>
      <c r="C24" s="7" t="s">
        <v>94</v>
      </c>
      <c r="D24" s="59"/>
      <c r="E24" s="60"/>
      <c r="F24" s="60"/>
      <c r="G24" s="60"/>
      <c r="H24" s="60"/>
      <c r="I24" s="60"/>
      <c r="J24" s="60"/>
      <c r="K24" s="60"/>
      <c r="L24" s="61"/>
      <c r="M24" s="11"/>
    </row>
    <row r="25" spans="1:13" ht="23.1" customHeight="1" x14ac:dyDescent="0.2">
      <c r="A25" s="57"/>
      <c r="B25" s="58"/>
      <c r="C25" s="13"/>
      <c r="D25" s="62" t="s">
        <v>18</v>
      </c>
      <c r="E25" s="63"/>
      <c r="F25" s="64"/>
      <c r="G25" s="8">
        <v>800</v>
      </c>
      <c r="H25" s="65"/>
      <c r="I25" s="66"/>
      <c r="J25" s="67"/>
      <c r="K25" s="68">
        <f>H25*G25</f>
        <v>0</v>
      </c>
      <c r="L25" s="69"/>
      <c r="M25" s="11"/>
    </row>
    <row r="26" spans="1:13" ht="28.15" customHeight="1" x14ac:dyDescent="0.2">
      <c r="A26" s="83" t="s">
        <v>22</v>
      </c>
      <c r="B26" s="56"/>
      <c r="C26" s="7" t="s">
        <v>45</v>
      </c>
      <c r="D26" s="59"/>
      <c r="E26" s="60"/>
      <c r="F26" s="60"/>
      <c r="G26" s="60"/>
      <c r="H26" s="60"/>
      <c r="I26" s="60"/>
      <c r="J26" s="60"/>
      <c r="K26" s="60"/>
      <c r="L26" s="61"/>
      <c r="M26" s="11"/>
    </row>
    <row r="27" spans="1:13" ht="23.1" customHeight="1" x14ac:dyDescent="0.2">
      <c r="A27" s="57"/>
      <c r="B27" s="58"/>
      <c r="C27" s="13"/>
      <c r="D27" s="62" t="s">
        <v>18</v>
      </c>
      <c r="E27" s="63"/>
      <c r="F27" s="64"/>
      <c r="G27" s="8">
        <v>800</v>
      </c>
      <c r="H27" s="65"/>
      <c r="I27" s="66"/>
      <c r="J27" s="67"/>
      <c r="K27" s="68">
        <f>H27*G27</f>
        <v>0</v>
      </c>
      <c r="L27" s="69"/>
      <c r="M27" s="11"/>
    </row>
    <row r="28" spans="1:13" ht="23.1" customHeight="1" x14ac:dyDescent="0.2">
      <c r="A28" s="45" t="s">
        <v>46</v>
      </c>
      <c r="B28" s="46"/>
      <c r="C28" s="46"/>
      <c r="D28" s="46"/>
      <c r="E28" s="46"/>
      <c r="F28" s="46"/>
      <c r="G28" s="47"/>
      <c r="H28" s="46"/>
      <c r="I28" s="46"/>
      <c r="J28" s="46"/>
      <c r="K28" s="48">
        <f>SUM(K24:K27)</f>
        <v>0</v>
      </c>
      <c r="L28" s="49"/>
      <c r="M28" s="11"/>
    </row>
    <row r="29" spans="1:13" ht="23.1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10"/>
      <c r="L29" s="10"/>
      <c r="M29" s="11"/>
    </row>
    <row r="30" spans="1:13" ht="23.1" customHeight="1" x14ac:dyDescent="0.2">
      <c r="A30" s="73" t="s">
        <v>49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5"/>
      <c r="M30" s="11"/>
    </row>
    <row r="31" spans="1:13" ht="25.15" customHeight="1" x14ac:dyDescent="0.2">
      <c r="A31" s="76" t="s">
        <v>0</v>
      </c>
      <c r="B31" s="77"/>
      <c r="C31" s="2" t="s">
        <v>1</v>
      </c>
      <c r="D31" s="76" t="s">
        <v>2</v>
      </c>
      <c r="E31" s="78"/>
      <c r="F31" s="77"/>
      <c r="G31" s="6" t="s">
        <v>3</v>
      </c>
      <c r="H31" s="79" t="s">
        <v>8</v>
      </c>
      <c r="I31" s="80"/>
      <c r="J31" s="81"/>
      <c r="K31" s="79" t="s">
        <v>9</v>
      </c>
      <c r="L31" s="82"/>
      <c r="M31" s="11"/>
    </row>
    <row r="32" spans="1:13" ht="115.9" customHeight="1" x14ac:dyDescent="0.2">
      <c r="A32" s="70"/>
      <c r="B32" s="71"/>
      <c r="C32" s="12" t="s">
        <v>51</v>
      </c>
      <c r="D32" s="70"/>
      <c r="E32" s="72"/>
      <c r="F32" s="72"/>
      <c r="G32" s="72"/>
      <c r="H32" s="72"/>
      <c r="I32" s="72"/>
      <c r="J32" s="72"/>
      <c r="K32" s="72"/>
      <c r="L32" s="71"/>
      <c r="M32" s="11"/>
    </row>
    <row r="33" spans="1:13" ht="44.45" customHeight="1" x14ac:dyDescent="0.2">
      <c r="A33" s="55" t="s">
        <v>20</v>
      </c>
      <c r="B33" s="56"/>
      <c r="C33" s="7" t="s">
        <v>47</v>
      </c>
      <c r="D33" s="59"/>
      <c r="E33" s="60"/>
      <c r="F33" s="60"/>
      <c r="G33" s="60"/>
      <c r="H33" s="60"/>
      <c r="I33" s="60"/>
      <c r="J33" s="60"/>
      <c r="K33" s="60"/>
      <c r="L33" s="61"/>
      <c r="M33" s="11"/>
    </row>
    <row r="34" spans="1:13" ht="17.45" customHeight="1" x14ac:dyDescent="0.2">
      <c r="A34" s="57"/>
      <c r="B34" s="58"/>
      <c r="C34" s="13"/>
      <c r="D34" s="62" t="s">
        <v>17</v>
      </c>
      <c r="E34" s="63"/>
      <c r="F34" s="64"/>
      <c r="G34" s="8">
        <v>160</v>
      </c>
      <c r="H34" s="65"/>
      <c r="I34" s="66"/>
      <c r="J34" s="67"/>
      <c r="K34" s="68">
        <f>H34*G34</f>
        <v>0</v>
      </c>
      <c r="L34" s="69"/>
      <c r="M34" s="11"/>
    </row>
    <row r="35" spans="1:13" ht="23.1" customHeight="1" x14ac:dyDescent="0.2">
      <c r="A35" s="45" t="s">
        <v>48</v>
      </c>
      <c r="B35" s="46"/>
      <c r="C35" s="46"/>
      <c r="D35" s="46"/>
      <c r="E35" s="46"/>
      <c r="F35" s="46"/>
      <c r="G35" s="47"/>
      <c r="H35" s="46"/>
      <c r="I35" s="46"/>
      <c r="J35" s="46"/>
      <c r="K35" s="48">
        <f>SUM(K33:K34)</f>
        <v>0</v>
      </c>
      <c r="L35" s="49"/>
      <c r="M35" s="11"/>
    </row>
    <row r="36" spans="1:13" ht="23.1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10"/>
      <c r="L36" s="10"/>
      <c r="M36" s="11"/>
    </row>
    <row r="37" spans="1:13" ht="23.1" customHeight="1" x14ac:dyDescent="0.2">
      <c r="A37" s="73" t="s">
        <v>50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5"/>
      <c r="M37" s="11"/>
    </row>
    <row r="38" spans="1:13" ht="23.1" customHeight="1" x14ac:dyDescent="0.2">
      <c r="A38" s="76" t="s">
        <v>0</v>
      </c>
      <c r="B38" s="77"/>
      <c r="C38" s="2" t="s">
        <v>1</v>
      </c>
      <c r="D38" s="76" t="s">
        <v>2</v>
      </c>
      <c r="E38" s="78"/>
      <c r="F38" s="77"/>
      <c r="G38" s="6" t="s">
        <v>3</v>
      </c>
      <c r="H38" s="79" t="s">
        <v>8</v>
      </c>
      <c r="I38" s="80"/>
      <c r="J38" s="81"/>
      <c r="K38" s="79" t="s">
        <v>9</v>
      </c>
      <c r="L38" s="82"/>
      <c r="M38" s="11"/>
    </row>
    <row r="39" spans="1:13" ht="105" customHeight="1" x14ac:dyDescent="0.2">
      <c r="A39" s="70"/>
      <c r="B39" s="71"/>
      <c r="C39" s="12" t="s">
        <v>51</v>
      </c>
      <c r="D39" s="70"/>
      <c r="E39" s="72"/>
      <c r="F39" s="72"/>
      <c r="G39" s="72"/>
      <c r="H39" s="72"/>
      <c r="I39" s="72"/>
      <c r="J39" s="72"/>
      <c r="K39" s="72"/>
      <c r="L39" s="71"/>
      <c r="M39" s="11"/>
    </row>
    <row r="40" spans="1:13" ht="41.45" customHeight="1" x14ac:dyDescent="0.2">
      <c r="A40" s="55" t="s">
        <v>35</v>
      </c>
      <c r="B40" s="56"/>
      <c r="C40" s="7" t="s">
        <v>63</v>
      </c>
      <c r="D40" s="59"/>
      <c r="E40" s="60"/>
      <c r="F40" s="60"/>
      <c r="G40" s="60"/>
      <c r="H40" s="60"/>
      <c r="I40" s="60"/>
      <c r="J40" s="60"/>
      <c r="K40" s="60"/>
      <c r="L40" s="61"/>
      <c r="M40" s="11"/>
    </row>
    <row r="41" spans="1:13" ht="23.1" customHeight="1" x14ac:dyDescent="0.2">
      <c r="A41" s="57"/>
      <c r="B41" s="58"/>
      <c r="C41" s="13"/>
      <c r="D41" s="62" t="s">
        <v>18</v>
      </c>
      <c r="E41" s="63"/>
      <c r="F41" s="64"/>
      <c r="G41" s="8">
        <v>800</v>
      </c>
      <c r="H41" s="65"/>
      <c r="I41" s="66"/>
      <c r="J41" s="67"/>
      <c r="K41" s="68">
        <f>H41*G41</f>
        <v>0</v>
      </c>
      <c r="L41" s="69"/>
      <c r="M41" s="11"/>
    </row>
    <row r="42" spans="1:13" ht="23.1" customHeight="1" x14ac:dyDescent="0.2">
      <c r="A42" s="45" t="s">
        <v>52</v>
      </c>
      <c r="B42" s="46"/>
      <c r="C42" s="46"/>
      <c r="D42" s="46"/>
      <c r="E42" s="46"/>
      <c r="F42" s="46"/>
      <c r="G42" s="47"/>
      <c r="H42" s="46"/>
      <c r="I42" s="46"/>
      <c r="J42" s="46"/>
      <c r="K42" s="48">
        <f>SUM(K40:K41)</f>
        <v>0</v>
      </c>
      <c r="L42" s="49"/>
      <c r="M42" s="11"/>
    </row>
    <row r="43" spans="1:13" ht="23.1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10"/>
      <c r="L43" s="10"/>
      <c r="M43" s="11"/>
    </row>
    <row r="44" spans="1:13" ht="23.1" customHeight="1" x14ac:dyDescent="0.2">
      <c r="A44" s="73" t="s">
        <v>53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5"/>
      <c r="M44" s="11"/>
    </row>
    <row r="45" spans="1:13" ht="23.1" customHeight="1" x14ac:dyDescent="0.2">
      <c r="A45" s="76" t="s">
        <v>0</v>
      </c>
      <c r="B45" s="77"/>
      <c r="C45" s="2" t="s">
        <v>1</v>
      </c>
      <c r="D45" s="76" t="s">
        <v>2</v>
      </c>
      <c r="E45" s="78"/>
      <c r="F45" s="77"/>
      <c r="G45" s="6" t="s">
        <v>3</v>
      </c>
      <c r="H45" s="79" t="s">
        <v>8</v>
      </c>
      <c r="I45" s="80"/>
      <c r="J45" s="81"/>
      <c r="K45" s="79" t="s">
        <v>9</v>
      </c>
      <c r="L45" s="82"/>
      <c r="M45" s="11"/>
    </row>
    <row r="46" spans="1:13" ht="102.6" customHeight="1" x14ac:dyDescent="0.2">
      <c r="A46" s="70"/>
      <c r="B46" s="71"/>
      <c r="C46" s="12" t="s">
        <v>51</v>
      </c>
      <c r="D46" s="70"/>
      <c r="E46" s="72"/>
      <c r="F46" s="72"/>
      <c r="G46" s="72"/>
      <c r="H46" s="72"/>
      <c r="I46" s="72"/>
      <c r="J46" s="72"/>
      <c r="K46" s="72"/>
      <c r="L46" s="71"/>
      <c r="M46" s="11"/>
    </row>
    <row r="47" spans="1:13" ht="37.15" customHeight="1" x14ac:dyDescent="0.2">
      <c r="A47" s="55" t="s">
        <v>36</v>
      </c>
      <c r="B47" s="56"/>
      <c r="C47" s="7" t="s">
        <v>54</v>
      </c>
      <c r="D47" s="59"/>
      <c r="E47" s="60"/>
      <c r="F47" s="60"/>
      <c r="G47" s="60"/>
      <c r="H47" s="60"/>
      <c r="I47" s="60"/>
      <c r="J47" s="60"/>
      <c r="K47" s="60"/>
      <c r="L47" s="61"/>
      <c r="M47" s="11"/>
    </row>
    <row r="48" spans="1:13" ht="23.1" customHeight="1" x14ac:dyDescent="0.2">
      <c r="A48" s="57"/>
      <c r="B48" s="58"/>
      <c r="C48" s="13"/>
      <c r="D48" s="62" t="s">
        <v>19</v>
      </c>
      <c r="E48" s="63"/>
      <c r="F48" s="64"/>
      <c r="G48" s="8">
        <v>300</v>
      </c>
      <c r="H48" s="65"/>
      <c r="I48" s="66"/>
      <c r="J48" s="67"/>
      <c r="K48" s="68">
        <f>H48*G48</f>
        <v>0</v>
      </c>
      <c r="L48" s="69"/>
      <c r="M48" s="11"/>
    </row>
    <row r="49" spans="1:16" ht="31.15" customHeight="1" x14ac:dyDescent="0.2">
      <c r="A49" s="55" t="s">
        <v>37</v>
      </c>
      <c r="B49" s="56"/>
      <c r="C49" s="7" t="s">
        <v>55</v>
      </c>
      <c r="D49" s="59"/>
      <c r="E49" s="60"/>
      <c r="F49" s="60"/>
      <c r="G49" s="60"/>
      <c r="H49" s="60"/>
      <c r="I49" s="60"/>
      <c r="J49" s="60"/>
      <c r="K49" s="60"/>
      <c r="L49" s="61"/>
      <c r="M49" s="11"/>
    </row>
    <row r="50" spans="1:16" ht="20.25" customHeight="1" x14ac:dyDescent="0.2">
      <c r="A50" s="57"/>
      <c r="B50" s="58"/>
      <c r="C50" s="13"/>
      <c r="D50" s="62" t="s">
        <v>33</v>
      </c>
      <c r="E50" s="63"/>
      <c r="F50" s="64"/>
      <c r="G50" s="8">
        <v>1</v>
      </c>
      <c r="H50" s="65">
        <v>0</v>
      </c>
      <c r="I50" s="66"/>
      <c r="J50" s="67"/>
      <c r="K50" s="68">
        <f>H50*G50</f>
        <v>0</v>
      </c>
      <c r="L50" s="69"/>
      <c r="M50" s="11"/>
    </row>
    <row r="51" spans="1:16" ht="16.5" customHeight="1" x14ac:dyDescent="0.2">
      <c r="A51" s="45" t="s">
        <v>61</v>
      </c>
      <c r="B51" s="46"/>
      <c r="C51" s="46"/>
      <c r="D51" s="46"/>
      <c r="E51" s="46"/>
      <c r="F51" s="46"/>
      <c r="G51" s="47"/>
      <c r="H51" s="46"/>
      <c r="I51" s="46"/>
      <c r="J51" s="46"/>
      <c r="K51" s="48">
        <f>SUM(K47:K50)</f>
        <v>0</v>
      </c>
      <c r="L51" s="49"/>
      <c r="M51" s="11"/>
    </row>
    <row r="52" spans="1:16" ht="14.25" customHeight="1" x14ac:dyDescent="0.2">
      <c r="A52" s="15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11"/>
    </row>
    <row r="53" spans="1:16" ht="14.25" customHeight="1" x14ac:dyDescent="0.2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11"/>
    </row>
    <row r="54" spans="1:16" ht="14.25" customHeight="1" x14ac:dyDescent="0.2">
      <c r="A54" s="14"/>
      <c r="B54" s="51"/>
      <c r="C54" s="51"/>
      <c r="D54" s="51"/>
      <c r="E54" s="52"/>
      <c r="F54" s="53"/>
      <c r="G54" s="53"/>
      <c r="H54" s="53"/>
      <c r="I54" s="53"/>
      <c r="J54" s="53"/>
      <c r="K54" s="54"/>
      <c r="L54" s="54"/>
      <c r="M54" s="11"/>
    </row>
    <row r="55" spans="1:16" ht="20.45" customHeight="1" x14ac:dyDescent="0.2">
      <c r="A55" s="33" t="str">
        <f>A12</f>
        <v>PRIPREMNI RADOVI</v>
      </c>
      <c r="B55" s="33"/>
      <c r="C55" s="33"/>
      <c r="D55" s="33"/>
      <c r="E55" s="34" t="s">
        <v>10</v>
      </c>
      <c r="F55" s="35"/>
      <c r="G55" s="35"/>
      <c r="H55" s="35"/>
      <c r="I55" s="35"/>
      <c r="J55" s="35"/>
      <c r="K55" s="44">
        <f>K19</f>
        <v>0</v>
      </c>
      <c r="L55" s="44"/>
      <c r="M55" s="11"/>
    </row>
    <row r="56" spans="1:16" ht="20.45" customHeight="1" x14ac:dyDescent="0.2">
      <c r="A56" s="40" t="s">
        <v>44</v>
      </c>
      <c r="B56" s="40"/>
      <c r="C56" s="40"/>
      <c r="D56" s="40"/>
      <c r="E56" s="34" t="s">
        <v>10</v>
      </c>
      <c r="F56" s="35"/>
      <c r="G56" s="35"/>
      <c r="H56" s="35"/>
      <c r="I56" s="35"/>
      <c r="J56" s="35"/>
      <c r="K56" s="18">
        <f>K28</f>
        <v>0</v>
      </c>
      <c r="L56" s="16"/>
      <c r="M56" s="11"/>
    </row>
    <row r="57" spans="1:16" ht="20.45" customHeight="1" x14ac:dyDescent="0.2">
      <c r="A57" s="40" t="s">
        <v>49</v>
      </c>
      <c r="B57" s="40"/>
      <c r="C57" s="40"/>
      <c r="D57" s="40"/>
      <c r="E57" s="34" t="s">
        <v>10</v>
      </c>
      <c r="F57" s="35"/>
      <c r="G57" s="35"/>
      <c r="H57" s="35"/>
      <c r="I57" s="35"/>
      <c r="J57" s="35"/>
      <c r="K57" s="18">
        <f>K35</f>
        <v>0</v>
      </c>
      <c r="L57" s="16"/>
      <c r="M57" s="11"/>
    </row>
    <row r="58" spans="1:16" ht="20.45" customHeight="1" x14ac:dyDescent="0.2">
      <c r="A58" s="40" t="s">
        <v>50</v>
      </c>
      <c r="B58" s="40"/>
      <c r="C58" s="40"/>
      <c r="D58" s="40"/>
      <c r="E58" s="34" t="s">
        <v>10</v>
      </c>
      <c r="F58" s="35"/>
      <c r="G58" s="35"/>
      <c r="H58" s="35"/>
      <c r="I58" s="35"/>
      <c r="J58" s="35"/>
      <c r="K58" s="18">
        <f>K42</f>
        <v>0</v>
      </c>
      <c r="L58" s="16"/>
      <c r="M58" s="11"/>
    </row>
    <row r="59" spans="1:16" ht="20.45" customHeight="1" thickBot="1" x14ac:dyDescent="0.25">
      <c r="A59" s="41" t="s">
        <v>53</v>
      </c>
      <c r="B59" s="41"/>
      <c r="C59" s="41"/>
      <c r="D59" s="41"/>
      <c r="E59" s="42" t="s">
        <v>10</v>
      </c>
      <c r="F59" s="43"/>
      <c r="G59" s="43"/>
      <c r="H59" s="43"/>
      <c r="I59" s="43"/>
      <c r="J59" s="43"/>
      <c r="K59" s="24">
        <f>K51</f>
        <v>0</v>
      </c>
      <c r="L59" s="16"/>
      <c r="M59" s="11"/>
    </row>
    <row r="60" spans="1:16" ht="20.45" customHeight="1" x14ac:dyDescent="0.2">
      <c r="A60" s="33" t="s">
        <v>4</v>
      </c>
      <c r="B60" s="33"/>
      <c r="C60" s="33"/>
      <c r="D60" s="33"/>
      <c r="E60" s="34" t="s">
        <v>10</v>
      </c>
      <c r="F60" s="35"/>
      <c r="G60" s="35"/>
      <c r="H60" s="35"/>
      <c r="I60" s="35"/>
      <c r="J60" s="35"/>
      <c r="K60" s="18">
        <f>K55+K56+K57+K58+K59</f>
        <v>0</v>
      </c>
      <c r="L60" s="16"/>
      <c r="M60" s="11"/>
    </row>
    <row r="61" spans="1:16" ht="21.6" customHeight="1" thickBot="1" x14ac:dyDescent="0.25">
      <c r="A61" s="36" t="s">
        <v>6</v>
      </c>
      <c r="B61" s="36"/>
      <c r="C61" s="36"/>
      <c r="D61" s="36"/>
      <c r="E61" s="37" t="s">
        <v>10</v>
      </c>
      <c r="F61" s="38"/>
      <c r="G61" s="38"/>
      <c r="H61" s="38"/>
      <c r="I61" s="38"/>
      <c r="J61" s="38"/>
      <c r="K61" s="39">
        <f>0.25*K60</f>
        <v>0</v>
      </c>
      <c r="L61" s="39"/>
      <c r="M61" s="11"/>
      <c r="P61" s="17"/>
    </row>
    <row r="62" spans="1:16" ht="18.600000000000001" customHeight="1" x14ac:dyDescent="0.2">
      <c r="A62" s="29" t="s">
        <v>7</v>
      </c>
      <c r="B62" s="29"/>
      <c r="C62" s="29"/>
      <c r="D62" s="29"/>
      <c r="E62" s="30" t="s">
        <v>10</v>
      </c>
      <c r="F62" s="31"/>
      <c r="G62" s="31"/>
      <c r="H62" s="31"/>
      <c r="I62" s="31"/>
      <c r="J62" s="31"/>
      <c r="K62" s="32">
        <f>K60+K61</f>
        <v>0</v>
      </c>
      <c r="L62" s="32"/>
      <c r="M62" s="11"/>
    </row>
    <row r="63" spans="1:16" x14ac:dyDescent="0.2">
      <c r="A63" s="5"/>
      <c r="B63" s="5"/>
      <c r="C63" s="5"/>
      <c r="M63" s="11"/>
    </row>
    <row r="64" spans="1:16" x14ac:dyDescent="0.2">
      <c r="A64" s="5"/>
      <c r="B64" s="5"/>
      <c r="C64" s="5"/>
      <c r="M64" s="11"/>
    </row>
    <row r="65" spans="1:13" x14ac:dyDescent="0.2">
      <c r="A65" s="5"/>
      <c r="B65" s="5"/>
      <c r="C65" s="5"/>
      <c r="M65" s="11"/>
    </row>
    <row r="66" spans="1:13" x14ac:dyDescent="0.2">
      <c r="A66" s="5"/>
      <c r="B66" s="5"/>
      <c r="C66" s="5"/>
      <c r="G66" s="3" t="s">
        <v>11</v>
      </c>
      <c r="M66" s="11"/>
    </row>
    <row r="67" spans="1:13" x14ac:dyDescent="0.2">
      <c r="A67" s="5"/>
      <c r="B67" s="5"/>
      <c r="C67" s="5"/>
      <c r="E67" s="1" t="s">
        <v>12</v>
      </c>
      <c r="M67" s="11"/>
    </row>
    <row r="68" spans="1:13" x14ac:dyDescent="0.2">
      <c r="A68" s="5"/>
      <c r="B68" s="5"/>
      <c r="C68" s="5"/>
      <c r="M68" s="11"/>
    </row>
    <row r="69" spans="1:13" x14ac:dyDescent="0.2">
      <c r="A69" s="5"/>
      <c r="B69" s="5"/>
      <c r="C69" s="5"/>
      <c r="M69" s="11"/>
    </row>
    <row r="70" spans="1:13" x14ac:dyDescent="0.2">
      <c r="A70" s="5"/>
      <c r="B70" s="5"/>
      <c r="C70" s="5"/>
      <c r="G70" s="3" t="s">
        <v>13</v>
      </c>
      <c r="M70" s="11"/>
    </row>
  </sheetData>
  <sheetProtection algorithmName="SHA-512" hashValue="zcsTTKxTMS3ygjCiY76z4Zy66Wc2wmeJHS/4dtChVZXApIqWvXmXj+Det6XeeMPlFHIYDnPJJE9p1QpI3V2hpA==" saltValue="ptIunG/atIz4d59m75qK1g==" spinCount="100000" sheet="1" objects="1" scenarios="1"/>
  <mergeCells count="118">
    <mergeCell ref="A5:D6"/>
    <mergeCell ref="E5:K6"/>
    <mergeCell ref="A1:L1"/>
    <mergeCell ref="A2:L2"/>
    <mergeCell ref="A3:D4"/>
    <mergeCell ref="E3:K4"/>
    <mergeCell ref="D13:F13"/>
    <mergeCell ref="H13:J13"/>
    <mergeCell ref="K13:L13"/>
    <mergeCell ref="A12:L12"/>
    <mergeCell ref="A13:B13"/>
    <mergeCell ref="D14:L14"/>
    <mergeCell ref="A14:B14"/>
    <mergeCell ref="A7:D8"/>
    <mergeCell ref="E7:K8"/>
    <mergeCell ref="A9:D10"/>
    <mergeCell ref="E9:K10"/>
    <mergeCell ref="A21:L21"/>
    <mergeCell ref="A22:B22"/>
    <mergeCell ref="D22:F22"/>
    <mergeCell ref="H22:J22"/>
    <mergeCell ref="K22:L22"/>
    <mergeCell ref="A23:B23"/>
    <mergeCell ref="D23:L23"/>
    <mergeCell ref="A15:B16"/>
    <mergeCell ref="D15:L15"/>
    <mergeCell ref="D16:F16"/>
    <mergeCell ref="H16:J16"/>
    <mergeCell ref="K16:L16"/>
    <mergeCell ref="A17:B18"/>
    <mergeCell ref="D17:L17"/>
    <mergeCell ref="D18:F18"/>
    <mergeCell ref="H18:J18"/>
    <mergeCell ref="K18:L18"/>
    <mergeCell ref="K19:L19"/>
    <mergeCell ref="A19:J19"/>
    <mergeCell ref="A24:B25"/>
    <mergeCell ref="D24:L24"/>
    <mergeCell ref="D25:F25"/>
    <mergeCell ref="H25:J25"/>
    <mergeCell ref="K25:L25"/>
    <mergeCell ref="A26:B27"/>
    <mergeCell ref="D26:L26"/>
    <mergeCell ref="D27:F27"/>
    <mergeCell ref="H27:J27"/>
    <mergeCell ref="K27:L27"/>
    <mergeCell ref="A28:J28"/>
    <mergeCell ref="K28:L28"/>
    <mergeCell ref="A30:L30"/>
    <mergeCell ref="A31:B31"/>
    <mergeCell ref="D31:F31"/>
    <mergeCell ref="H31:J31"/>
    <mergeCell ref="K31:L31"/>
    <mergeCell ref="A32:B32"/>
    <mergeCell ref="D32:L32"/>
    <mergeCell ref="A38:B38"/>
    <mergeCell ref="D38:F38"/>
    <mergeCell ref="H38:J38"/>
    <mergeCell ref="K38:L38"/>
    <mergeCell ref="A39:B39"/>
    <mergeCell ref="D39:L39"/>
    <mergeCell ref="H34:J34"/>
    <mergeCell ref="K34:L34"/>
    <mergeCell ref="A35:J35"/>
    <mergeCell ref="K35:L35"/>
    <mergeCell ref="A37:L37"/>
    <mergeCell ref="A33:B34"/>
    <mergeCell ref="D33:L33"/>
    <mergeCell ref="D34:F34"/>
    <mergeCell ref="A42:J42"/>
    <mergeCell ref="K42:L42"/>
    <mergeCell ref="A44:L44"/>
    <mergeCell ref="A45:B45"/>
    <mergeCell ref="D45:F45"/>
    <mergeCell ref="H45:J45"/>
    <mergeCell ref="K45:L45"/>
    <mergeCell ref="A40:B41"/>
    <mergeCell ref="D40:L40"/>
    <mergeCell ref="D41:F41"/>
    <mergeCell ref="H41:J41"/>
    <mergeCell ref="K41:L41"/>
    <mergeCell ref="A49:B50"/>
    <mergeCell ref="D49:L49"/>
    <mergeCell ref="D50:F50"/>
    <mergeCell ref="H50:J50"/>
    <mergeCell ref="K50:L50"/>
    <mergeCell ref="A46:B46"/>
    <mergeCell ref="D46:L46"/>
    <mergeCell ref="A47:B48"/>
    <mergeCell ref="D47:L47"/>
    <mergeCell ref="D48:F48"/>
    <mergeCell ref="H48:J48"/>
    <mergeCell ref="K48:L48"/>
    <mergeCell ref="A55:D55"/>
    <mergeCell ref="E55:J55"/>
    <mergeCell ref="K55:L55"/>
    <mergeCell ref="A56:D56"/>
    <mergeCell ref="E56:J56"/>
    <mergeCell ref="A51:J51"/>
    <mergeCell ref="K51:L51"/>
    <mergeCell ref="B52:L52"/>
    <mergeCell ref="B54:D54"/>
    <mergeCell ref="E54:J54"/>
    <mergeCell ref="K54:L54"/>
    <mergeCell ref="A62:D62"/>
    <mergeCell ref="E62:J62"/>
    <mergeCell ref="K62:L62"/>
    <mergeCell ref="A60:D60"/>
    <mergeCell ref="E60:J60"/>
    <mergeCell ref="A61:D61"/>
    <mergeCell ref="E61:J61"/>
    <mergeCell ref="K61:L61"/>
    <mergeCell ref="A57:D57"/>
    <mergeCell ref="E57:J57"/>
    <mergeCell ref="A58:D58"/>
    <mergeCell ref="E58:J58"/>
    <mergeCell ref="A59:D59"/>
    <mergeCell ref="E59:J5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BE1B4-1C7C-45D9-A5D8-35613B762D3B}">
  <dimension ref="A1:P57"/>
  <sheetViews>
    <sheetView topLeftCell="A29" zoomScale="80" zoomScaleNormal="80" workbookViewId="0">
      <selection activeCell="N33" sqref="N33"/>
    </sheetView>
  </sheetViews>
  <sheetFormatPr defaultColWidth="9.33203125" defaultRowHeight="12.75" x14ac:dyDescent="0.2"/>
  <cols>
    <col min="1" max="1" width="4.6640625" style="4" customWidth="1"/>
    <col min="2" max="2" width="1.1640625" style="4" customWidth="1"/>
    <col min="3" max="3" width="54.5" style="4" customWidth="1"/>
    <col min="4" max="4" width="1.1640625" style="1" customWidth="1"/>
    <col min="5" max="5" width="4.83203125" style="1" customWidth="1"/>
    <col min="6" max="6" width="1.1640625" style="3" customWidth="1"/>
    <col min="7" max="7" width="8.83203125" style="3" customWidth="1"/>
    <col min="8" max="8" width="4.33203125" style="3" customWidth="1"/>
    <col min="9" max="9" width="3.83203125" style="3" customWidth="1"/>
    <col min="10" max="10" width="1.1640625" style="3" customWidth="1"/>
    <col min="11" max="11" width="11.6640625" style="3" customWidth="1"/>
    <col min="12" max="12" width="2.1640625" style="3" customWidth="1"/>
    <col min="13" max="13" width="4.6640625" style="4" customWidth="1"/>
    <col min="14" max="16384" width="9.33203125" style="11"/>
  </cols>
  <sheetData>
    <row r="1" spans="1:13" ht="36.6" customHeight="1" x14ac:dyDescent="0.2">
      <c r="A1" s="108" t="s">
        <v>70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10"/>
      <c r="M1" s="11"/>
    </row>
    <row r="2" spans="1:13" ht="15" customHeight="1" x14ac:dyDescent="0.2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"/>
    </row>
    <row r="3" spans="1:13" ht="15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11"/>
    </row>
    <row r="4" spans="1:13" ht="18.75" customHeight="1" x14ac:dyDescent="0.2">
      <c r="A4" s="73" t="s">
        <v>72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5"/>
      <c r="M4" s="11"/>
    </row>
    <row r="5" spans="1:13" ht="27" customHeight="1" x14ac:dyDescent="0.2">
      <c r="A5" s="123" t="s">
        <v>0</v>
      </c>
      <c r="B5" s="124"/>
      <c r="C5" s="25" t="s">
        <v>1</v>
      </c>
      <c r="D5" s="123" t="s">
        <v>2</v>
      </c>
      <c r="E5" s="125"/>
      <c r="F5" s="124"/>
      <c r="G5" s="26" t="s">
        <v>3</v>
      </c>
      <c r="H5" s="126" t="s">
        <v>8</v>
      </c>
      <c r="I5" s="127"/>
      <c r="J5" s="128"/>
      <c r="K5" s="126" t="s">
        <v>9</v>
      </c>
      <c r="L5" s="129"/>
      <c r="M5" s="11"/>
    </row>
    <row r="6" spans="1:13" ht="93" customHeight="1" x14ac:dyDescent="0.2">
      <c r="A6" s="130"/>
      <c r="B6" s="131"/>
      <c r="C6" s="27" t="s">
        <v>79</v>
      </c>
      <c r="D6" s="130"/>
      <c r="E6" s="132"/>
      <c r="F6" s="132"/>
      <c r="G6" s="132"/>
      <c r="H6" s="132"/>
      <c r="I6" s="132"/>
      <c r="J6" s="132"/>
      <c r="K6" s="132"/>
      <c r="L6" s="131"/>
      <c r="M6" s="28"/>
    </row>
    <row r="7" spans="1:13" ht="198.6" customHeight="1" x14ac:dyDescent="0.2">
      <c r="A7" s="70"/>
      <c r="B7" s="71"/>
      <c r="C7" s="12" t="s">
        <v>71</v>
      </c>
      <c r="D7" s="70"/>
      <c r="E7" s="72"/>
      <c r="F7" s="72"/>
      <c r="G7" s="72"/>
      <c r="H7" s="72"/>
      <c r="I7" s="72"/>
      <c r="J7" s="72"/>
      <c r="K7" s="72"/>
      <c r="L7" s="71"/>
      <c r="M7" s="11"/>
    </row>
    <row r="8" spans="1:13" ht="64.150000000000006" customHeight="1" x14ac:dyDescent="0.2">
      <c r="A8" s="55" t="s">
        <v>5</v>
      </c>
      <c r="B8" s="56"/>
      <c r="C8" s="7" t="s">
        <v>80</v>
      </c>
      <c r="D8" s="59"/>
      <c r="E8" s="60"/>
      <c r="F8" s="60"/>
      <c r="G8" s="60"/>
      <c r="H8" s="60"/>
      <c r="I8" s="60"/>
      <c r="J8" s="60"/>
      <c r="K8" s="60"/>
      <c r="L8" s="61"/>
      <c r="M8" s="11"/>
    </row>
    <row r="9" spans="1:13" ht="15.75" customHeight="1" x14ac:dyDescent="0.2">
      <c r="A9" s="57"/>
      <c r="B9" s="58"/>
      <c r="C9" s="13"/>
      <c r="D9" s="62" t="s">
        <v>33</v>
      </c>
      <c r="E9" s="63"/>
      <c r="F9" s="64"/>
      <c r="G9" s="8">
        <v>1</v>
      </c>
      <c r="H9" s="65"/>
      <c r="I9" s="66"/>
      <c r="J9" s="67"/>
      <c r="K9" s="68">
        <f>H9*G9</f>
        <v>0</v>
      </c>
      <c r="L9" s="69"/>
      <c r="M9" s="11"/>
    </row>
    <row r="10" spans="1:13" ht="36.6" customHeight="1" x14ac:dyDescent="0.2">
      <c r="A10" s="55" t="s">
        <v>14</v>
      </c>
      <c r="B10" s="56"/>
      <c r="C10" s="7" t="s">
        <v>93</v>
      </c>
      <c r="D10" s="59"/>
      <c r="E10" s="60"/>
      <c r="F10" s="60"/>
      <c r="G10" s="60"/>
      <c r="H10" s="60"/>
      <c r="I10" s="60"/>
      <c r="J10" s="60"/>
      <c r="K10" s="60"/>
      <c r="L10" s="61"/>
      <c r="M10" s="11"/>
    </row>
    <row r="11" spans="1:13" ht="15.75" customHeight="1" x14ac:dyDescent="0.2">
      <c r="A11" s="57"/>
      <c r="B11" s="58"/>
      <c r="C11" s="13"/>
      <c r="D11" s="62" t="s">
        <v>18</v>
      </c>
      <c r="E11" s="63"/>
      <c r="F11" s="64"/>
      <c r="G11" s="8">
        <v>27</v>
      </c>
      <c r="H11" s="65"/>
      <c r="I11" s="66"/>
      <c r="J11" s="67"/>
      <c r="K11" s="68">
        <f>H11*G11</f>
        <v>0</v>
      </c>
      <c r="L11" s="69"/>
      <c r="M11" s="11"/>
    </row>
    <row r="12" spans="1:13" ht="15.75" customHeight="1" x14ac:dyDescent="0.2">
      <c r="A12" s="55" t="s">
        <v>15</v>
      </c>
      <c r="B12" s="56"/>
      <c r="C12" s="7" t="s">
        <v>74</v>
      </c>
      <c r="D12" s="59"/>
      <c r="E12" s="60"/>
      <c r="F12" s="60"/>
      <c r="G12" s="60"/>
      <c r="H12" s="60"/>
      <c r="I12" s="60"/>
      <c r="J12" s="60"/>
      <c r="K12" s="60"/>
      <c r="L12" s="61"/>
      <c r="M12" s="11"/>
    </row>
    <row r="13" spans="1:13" ht="15.75" customHeight="1" x14ac:dyDescent="0.2">
      <c r="A13" s="57"/>
      <c r="B13" s="58"/>
      <c r="C13" s="13"/>
      <c r="D13" s="62" t="s">
        <v>16</v>
      </c>
      <c r="E13" s="63"/>
      <c r="F13" s="64"/>
      <c r="G13" s="8">
        <v>1</v>
      </c>
      <c r="H13" s="65"/>
      <c r="I13" s="66"/>
      <c r="J13" s="67"/>
      <c r="K13" s="68">
        <f>H13*G13</f>
        <v>0</v>
      </c>
      <c r="L13" s="69"/>
      <c r="M13" s="11"/>
    </row>
    <row r="14" spans="1:13" ht="23.1" customHeight="1" x14ac:dyDescent="0.2">
      <c r="A14" s="45" t="s">
        <v>73</v>
      </c>
      <c r="B14" s="46"/>
      <c r="C14" s="46"/>
      <c r="D14" s="46"/>
      <c r="E14" s="46"/>
      <c r="F14" s="46"/>
      <c r="G14" s="47"/>
      <c r="H14" s="46"/>
      <c r="I14" s="46"/>
      <c r="J14" s="46"/>
      <c r="K14" s="48">
        <f>SUM(K8:L13)</f>
        <v>0</v>
      </c>
      <c r="L14" s="49"/>
      <c r="M14" s="11"/>
    </row>
    <row r="15" spans="1:13" ht="23.1" customHeight="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10"/>
      <c r="L15" s="10"/>
      <c r="M15" s="11"/>
    </row>
    <row r="16" spans="1:13" ht="23.1" customHeight="1" x14ac:dyDescent="0.2">
      <c r="A16" s="73" t="s">
        <v>75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5"/>
      <c r="M16" s="11"/>
    </row>
    <row r="17" spans="1:16" ht="23.1" customHeight="1" x14ac:dyDescent="0.2">
      <c r="A17" s="76" t="s">
        <v>0</v>
      </c>
      <c r="B17" s="77"/>
      <c r="C17" s="2" t="s">
        <v>1</v>
      </c>
      <c r="D17" s="76" t="s">
        <v>2</v>
      </c>
      <c r="E17" s="78"/>
      <c r="F17" s="77"/>
      <c r="G17" s="6" t="s">
        <v>3</v>
      </c>
      <c r="H17" s="79" t="s">
        <v>8</v>
      </c>
      <c r="I17" s="80"/>
      <c r="J17" s="81"/>
      <c r="K17" s="79" t="s">
        <v>9</v>
      </c>
      <c r="L17" s="82"/>
      <c r="M17" s="11"/>
    </row>
    <row r="18" spans="1:16" ht="217.9" customHeight="1" x14ac:dyDescent="0.2">
      <c r="A18" s="70"/>
      <c r="B18" s="71"/>
      <c r="C18" s="12" t="s">
        <v>76</v>
      </c>
      <c r="D18" s="70"/>
      <c r="E18" s="72"/>
      <c r="F18" s="72"/>
      <c r="G18" s="72"/>
      <c r="H18" s="72"/>
      <c r="I18" s="72"/>
      <c r="J18" s="72"/>
      <c r="K18" s="72"/>
      <c r="L18" s="71"/>
      <c r="M18" s="11"/>
    </row>
    <row r="19" spans="1:16" ht="27" customHeight="1" x14ac:dyDescent="0.2">
      <c r="A19" s="55" t="s">
        <v>21</v>
      </c>
      <c r="B19" s="56"/>
      <c r="C19" s="7" t="s">
        <v>77</v>
      </c>
      <c r="D19" s="59"/>
      <c r="E19" s="60"/>
      <c r="F19" s="60"/>
      <c r="G19" s="60"/>
      <c r="H19" s="60"/>
      <c r="I19" s="60"/>
      <c r="J19" s="60"/>
      <c r="K19" s="60"/>
      <c r="L19" s="61"/>
      <c r="M19" s="11"/>
    </row>
    <row r="20" spans="1:16" ht="20.45" customHeight="1" x14ac:dyDescent="0.2">
      <c r="A20" s="57"/>
      <c r="B20" s="58"/>
      <c r="C20" s="13"/>
      <c r="D20" s="62" t="s">
        <v>33</v>
      </c>
      <c r="E20" s="63"/>
      <c r="F20" s="64"/>
      <c r="G20" s="8">
        <v>1</v>
      </c>
      <c r="H20" s="65"/>
      <c r="I20" s="66"/>
      <c r="J20" s="67"/>
      <c r="K20" s="68">
        <f>H20*G20</f>
        <v>0</v>
      </c>
      <c r="L20" s="69"/>
      <c r="M20" s="11"/>
    </row>
    <row r="21" spans="1:16" ht="41.45" customHeight="1" x14ac:dyDescent="0.2">
      <c r="A21" s="55" t="s">
        <v>22</v>
      </c>
      <c r="B21" s="56"/>
      <c r="C21" s="7" t="s">
        <v>78</v>
      </c>
      <c r="D21" s="59"/>
      <c r="E21" s="60"/>
      <c r="F21" s="60"/>
      <c r="G21" s="60"/>
      <c r="H21" s="60"/>
      <c r="I21" s="60"/>
      <c r="J21" s="60"/>
      <c r="K21" s="60"/>
      <c r="L21" s="61"/>
      <c r="M21" s="11"/>
    </row>
    <row r="22" spans="1:16" ht="20.45" customHeight="1" x14ac:dyDescent="0.2">
      <c r="A22" s="57"/>
      <c r="B22" s="58"/>
      <c r="C22" s="13"/>
      <c r="D22" s="62" t="s">
        <v>17</v>
      </c>
      <c r="E22" s="63"/>
      <c r="F22" s="64"/>
      <c r="G22" s="8">
        <v>11</v>
      </c>
      <c r="H22" s="65"/>
      <c r="I22" s="66"/>
      <c r="J22" s="67"/>
      <c r="K22" s="68">
        <f>H22*G22</f>
        <v>0</v>
      </c>
      <c r="L22" s="69"/>
      <c r="M22" s="11"/>
    </row>
    <row r="23" spans="1:16" ht="33.6" customHeight="1" x14ac:dyDescent="0.2">
      <c r="A23" s="55" t="s">
        <v>23</v>
      </c>
      <c r="B23" s="56"/>
      <c r="C23" s="7" t="s">
        <v>85</v>
      </c>
      <c r="D23" s="59"/>
      <c r="E23" s="60"/>
      <c r="F23" s="60"/>
      <c r="G23" s="60"/>
      <c r="H23" s="60"/>
      <c r="I23" s="60"/>
      <c r="J23" s="60"/>
      <c r="K23" s="60"/>
      <c r="L23" s="61"/>
      <c r="M23" s="11"/>
    </row>
    <row r="24" spans="1:16" ht="20.45" customHeight="1" x14ac:dyDescent="0.2">
      <c r="A24" s="57"/>
      <c r="B24" s="58"/>
      <c r="C24" s="13"/>
      <c r="D24" s="62" t="s">
        <v>17</v>
      </c>
      <c r="E24" s="63"/>
      <c r="F24" s="64"/>
      <c r="G24" s="8">
        <v>5</v>
      </c>
      <c r="H24" s="65"/>
      <c r="I24" s="66"/>
      <c r="J24" s="67"/>
      <c r="K24" s="68">
        <f>H24*G24</f>
        <v>0</v>
      </c>
      <c r="L24" s="69"/>
      <c r="M24" s="11"/>
    </row>
    <row r="25" spans="1:16" ht="27" customHeight="1" x14ac:dyDescent="0.2">
      <c r="A25" s="55" t="s">
        <v>24</v>
      </c>
      <c r="B25" s="56"/>
      <c r="C25" s="7" t="s">
        <v>81</v>
      </c>
      <c r="D25" s="59"/>
      <c r="E25" s="60"/>
      <c r="F25" s="60"/>
      <c r="G25" s="60"/>
      <c r="H25" s="60"/>
      <c r="I25" s="60"/>
      <c r="J25" s="60"/>
      <c r="K25" s="60"/>
      <c r="L25" s="61"/>
      <c r="M25" s="11"/>
      <c r="P25" s="17"/>
    </row>
    <row r="26" spans="1:16" ht="18.600000000000001" customHeight="1" x14ac:dyDescent="0.2">
      <c r="A26" s="57"/>
      <c r="B26" s="58"/>
      <c r="C26" s="13"/>
      <c r="D26" s="62" t="s">
        <v>17</v>
      </c>
      <c r="E26" s="63"/>
      <c r="F26" s="64"/>
      <c r="G26" s="8">
        <v>5</v>
      </c>
      <c r="H26" s="65"/>
      <c r="I26" s="66"/>
      <c r="J26" s="67"/>
      <c r="K26" s="68">
        <f>H26*G26</f>
        <v>0</v>
      </c>
      <c r="L26" s="69"/>
      <c r="M26" s="11"/>
    </row>
    <row r="27" spans="1:16" ht="28.9" customHeight="1" x14ac:dyDescent="0.2">
      <c r="A27" s="55" t="s">
        <v>25</v>
      </c>
      <c r="B27" s="56"/>
      <c r="C27" s="7" t="s">
        <v>87</v>
      </c>
      <c r="D27" s="59"/>
      <c r="E27" s="60"/>
      <c r="F27" s="60"/>
      <c r="G27" s="60"/>
      <c r="H27" s="60"/>
      <c r="I27" s="60"/>
      <c r="J27" s="60"/>
      <c r="K27" s="60"/>
      <c r="L27" s="61"/>
      <c r="M27" s="11"/>
    </row>
    <row r="28" spans="1:16" x14ac:dyDescent="0.2">
      <c r="A28" s="57"/>
      <c r="B28" s="58"/>
      <c r="C28" s="13"/>
      <c r="D28" s="62" t="s">
        <v>17</v>
      </c>
      <c r="E28" s="63"/>
      <c r="F28" s="64"/>
      <c r="G28" s="8">
        <v>4</v>
      </c>
      <c r="H28" s="65"/>
      <c r="I28" s="66"/>
      <c r="J28" s="67"/>
      <c r="K28" s="68">
        <f>H28*G28</f>
        <v>0</v>
      </c>
      <c r="L28" s="69"/>
      <c r="M28" s="11"/>
    </row>
    <row r="29" spans="1:16" ht="41.45" customHeight="1" x14ac:dyDescent="0.2">
      <c r="A29" s="55" t="s">
        <v>26</v>
      </c>
      <c r="B29" s="56"/>
      <c r="C29" s="7" t="s">
        <v>86</v>
      </c>
      <c r="D29" s="59"/>
      <c r="E29" s="60"/>
      <c r="F29" s="60"/>
      <c r="G29" s="60"/>
      <c r="H29" s="60"/>
      <c r="I29" s="60"/>
      <c r="J29" s="60"/>
      <c r="K29" s="60"/>
      <c r="L29" s="61"/>
      <c r="M29" s="11"/>
    </row>
    <row r="30" spans="1:16" x14ac:dyDescent="0.2">
      <c r="A30" s="57"/>
      <c r="B30" s="58"/>
      <c r="C30" s="13"/>
      <c r="D30" s="62" t="s">
        <v>17</v>
      </c>
      <c r="E30" s="63"/>
      <c r="F30" s="64"/>
      <c r="G30" s="8">
        <v>11</v>
      </c>
      <c r="H30" s="65"/>
      <c r="I30" s="66"/>
      <c r="J30" s="67"/>
      <c r="K30" s="68">
        <f>H30*G30</f>
        <v>0</v>
      </c>
      <c r="L30" s="69"/>
      <c r="M30" s="11"/>
    </row>
    <row r="31" spans="1:16" ht="38.450000000000003" customHeight="1" x14ac:dyDescent="0.2">
      <c r="A31" s="55" t="s">
        <v>27</v>
      </c>
      <c r="B31" s="56"/>
      <c r="C31" s="7" t="s">
        <v>88</v>
      </c>
      <c r="D31" s="59"/>
      <c r="E31" s="60"/>
      <c r="F31" s="60"/>
      <c r="G31" s="60"/>
      <c r="H31" s="60"/>
      <c r="I31" s="60"/>
      <c r="J31" s="60"/>
      <c r="K31" s="60"/>
      <c r="L31" s="61"/>
      <c r="M31" s="11"/>
    </row>
    <row r="32" spans="1:16" x14ac:dyDescent="0.2">
      <c r="A32" s="57"/>
      <c r="B32" s="58"/>
      <c r="C32" s="13"/>
      <c r="D32" s="62" t="s">
        <v>17</v>
      </c>
      <c r="E32" s="63"/>
      <c r="F32" s="64"/>
      <c r="G32" s="8">
        <v>16</v>
      </c>
      <c r="H32" s="65"/>
      <c r="I32" s="66"/>
      <c r="J32" s="67"/>
      <c r="K32" s="68">
        <f>H32*G32</f>
        <v>0</v>
      </c>
      <c r="L32" s="69"/>
      <c r="M32" s="11"/>
    </row>
    <row r="33" spans="1:15" ht="34.9" customHeight="1" x14ac:dyDescent="0.2">
      <c r="A33" s="55" t="s">
        <v>28</v>
      </c>
      <c r="B33" s="56"/>
      <c r="C33" s="7" t="s">
        <v>89</v>
      </c>
      <c r="D33" s="59"/>
      <c r="E33" s="60"/>
      <c r="F33" s="60"/>
      <c r="G33" s="60"/>
      <c r="H33" s="60"/>
      <c r="I33" s="60"/>
      <c r="J33" s="60"/>
      <c r="K33" s="60"/>
      <c r="L33" s="61"/>
      <c r="M33" s="11"/>
    </row>
    <row r="34" spans="1:15" x14ac:dyDescent="0.2">
      <c r="A34" s="57"/>
      <c r="B34" s="58"/>
      <c r="C34" s="13"/>
      <c r="D34" s="62" t="s">
        <v>82</v>
      </c>
      <c r="E34" s="63"/>
      <c r="F34" s="64"/>
      <c r="G34" s="8">
        <v>2200</v>
      </c>
      <c r="H34" s="65"/>
      <c r="I34" s="66"/>
      <c r="J34" s="67"/>
      <c r="K34" s="68">
        <f>H34*G34</f>
        <v>0</v>
      </c>
      <c r="L34" s="69"/>
      <c r="M34" s="11"/>
    </row>
    <row r="35" spans="1:15" ht="28.9" customHeight="1" x14ac:dyDescent="0.2">
      <c r="A35" s="55" t="s">
        <v>29</v>
      </c>
      <c r="B35" s="56"/>
      <c r="C35" s="7" t="s">
        <v>90</v>
      </c>
      <c r="D35" s="59"/>
      <c r="E35" s="60"/>
      <c r="F35" s="60"/>
      <c r="G35" s="60"/>
      <c r="H35" s="60"/>
      <c r="I35" s="60"/>
      <c r="J35" s="60"/>
      <c r="K35" s="60"/>
      <c r="L35" s="61"/>
      <c r="M35" s="11"/>
    </row>
    <row r="36" spans="1:15" x14ac:dyDescent="0.2">
      <c r="A36" s="57"/>
      <c r="B36" s="58"/>
      <c r="C36" s="13"/>
      <c r="D36" s="62" t="s">
        <v>17</v>
      </c>
      <c r="E36" s="63"/>
      <c r="F36" s="64"/>
      <c r="G36" s="8">
        <v>180</v>
      </c>
      <c r="H36" s="65"/>
      <c r="I36" s="66"/>
      <c r="J36" s="67"/>
      <c r="K36" s="68">
        <f>H36*G36</f>
        <v>0</v>
      </c>
      <c r="L36" s="69"/>
      <c r="M36" s="11"/>
    </row>
    <row r="37" spans="1:15" ht="22.5" x14ac:dyDescent="0.2">
      <c r="A37" s="55" t="s">
        <v>30</v>
      </c>
      <c r="B37" s="56"/>
      <c r="C37" s="7" t="s">
        <v>83</v>
      </c>
      <c r="D37" s="59"/>
      <c r="E37" s="60"/>
      <c r="F37" s="60"/>
      <c r="G37" s="60"/>
      <c r="H37" s="60"/>
      <c r="I37" s="60"/>
      <c r="J37" s="60"/>
      <c r="K37" s="60"/>
      <c r="L37" s="61"/>
      <c r="M37" s="11"/>
    </row>
    <row r="38" spans="1:15" x14ac:dyDescent="0.2">
      <c r="A38" s="57"/>
      <c r="B38" s="58"/>
      <c r="C38" s="13"/>
      <c r="D38" s="62" t="s">
        <v>17</v>
      </c>
      <c r="E38" s="63"/>
      <c r="F38" s="64"/>
      <c r="G38" s="8">
        <v>180</v>
      </c>
      <c r="H38" s="65"/>
      <c r="I38" s="66"/>
      <c r="J38" s="67"/>
      <c r="K38" s="68">
        <f>H38*G38</f>
        <v>0</v>
      </c>
      <c r="L38" s="69"/>
      <c r="M38" s="11"/>
    </row>
    <row r="39" spans="1:15" x14ac:dyDescent="0.2">
      <c r="A39" s="55" t="s">
        <v>31</v>
      </c>
      <c r="B39" s="56"/>
      <c r="C39" s="7" t="s">
        <v>84</v>
      </c>
      <c r="D39" s="59"/>
      <c r="E39" s="60"/>
      <c r="F39" s="60"/>
      <c r="G39" s="60"/>
      <c r="H39" s="60"/>
      <c r="I39" s="60"/>
      <c r="J39" s="60"/>
      <c r="K39" s="60"/>
      <c r="L39" s="61"/>
      <c r="M39" s="11"/>
    </row>
    <row r="40" spans="1:15" x14ac:dyDescent="0.2">
      <c r="A40" s="57"/>
      <c r="B40" s="58"/>
      <c r="C40" s="13"/>
      <c r="D40" s="62" t="s">
        <v>18</v>
      </c>
      <c r="E40" s="63"/>
      <c r="F40" s="64"/>
      <c r="G40" s="8">
        <v>200</v>
      </c>
      <c r="H40" s="65"/>
      <c r="I40" s="66"/>
      <c r="J40" s="67"/>
      <c r="K40" s="68">
        <f>H40*G40</f>
        <v>0</v>
      </c>
      <c r="L40" s="69"/>
      <c r="M40" s="11"/>
    </row>
    <row r="41" spans="1:15" x14ac:dyDescent="0.2">
      <c r="A41" s="45" t="s">
        <v>91</v>
      </c>
      <c r="B41" s="46"/>
      <c r="C41" s="46"/>
      <c r="D41" s="46"/>
      <c r="E41" s="46"/>
      <c r="F41" s="46"/>
      <c r="G41" s="47"/>
      <c r="H41" s="46"/>
      <c r="I41" s="46"/>
      <c r="J41" s="46"/>
      <c r="K41" s="48">
        <f>SUM(K19:L40)</f>
        <v>0</v>
      </c>
      <c r="L41" s="49"/>
      <c r="M41" s="11"/>
    </row>
    <row r="42" spans="1:15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10"/>
      <c r="L42" s="10"/>
      <c r="M42" s="11"/>
    </row>
    <row r="43" spans="1:15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10"/>
      <c r="L43" s="10"/>
      <c r="M43" s="11"/>
    </row>
    <row r="44" spans="1:15" ht="15" x14ac:dyDescent="0.2">
      <c r="A44" s="14"/>
      <c r="B44" s="51"/>
      <c r="C44" s="51"/>
      <c r="D44" s="51"/>
      <c r="E44" s="52"/>
      <c r="F44" s="53"/>
      <c r="G44" s="53"/>
      <c r="H44" s="53"/>
      <c r="I44" s="53"/>
      <c r="J44" s="53"/>
      <c r="K44" s="54"/>
      <c r="L44" s="54"/>
      <c r="M44" s="11"/>
    </row>
    <row r="45" spans="1:15" ht="15.75" x14ac:dyDescent="0.2">
      <c r="A45" s="33" t="str">
        <f>A4</f>
        <v>RUŠENJE POSTOJEĆEG ZIDA</v>
      </c>
      <c r="B45" s="33"/>
      <c r="C45" s="33"/>
      <c r="D45" s="33"/>
      <c r="E45" s="34" t="s">
        <v>10</v>
      </c>
      <c r="F45" s="35"/>
      <c r="G45" s="35"/>
      <c r="H45" s="35"/>
      <c r="I45" s="35"/>
      <c r="J45" s="35"/>
      <c r="K45" s="120">
        <f>K14</f>
        <v>0</v>
      </c>
      <c r="L45" s="120"/>
    </row>
    <row r="46" spans="1:15" ht="16.5" thickBot="1" x14ac:dyDescent="0.25">
      <c r="A46" s="41" t="str">
        <f>A16</f>
        <v>IZRADA POTPORNOG ZIDA</v>
      </c>
      <c r="B46" s="41"/>
      <c r="C46" s="41"/>
      <c r="D46" s="41"/>
      <c r="E46" s="42" t="s">
        <v>10</v>
      </c>
      <c r="F46" s="43"/>
      <c r="G46" s="43"/>
      <c r="H46" s="43"/>
      <c r="I46" s="43"/>
      <c r="J46" s="43"/>
      <c r="K46" s="121">
        <f>K41</f>
        <v>0</v>
      </c>
      <c r="L46" s="121"/>
    </row>
    <row r="47" spans="1:15" ht="15.75" x14ac:dyDescent="0.2">
      <c r="A47" s="33" t="s">
        <v>4</v>
      </c>
      <c r="B47" s="33"/>
      <c r="C47" s="33"/>
      <c r="D47" s="33"/>
      <c r="E47" s="34" t="s">
        <v>10</v>
      </c>
      <c r="F47" s="35"/>
      <c r="G47" s="35"/>
      <c r="H47" s="35"/>
      <c r="I47" s="35"/>
      <c r="J47" s="35"/>
      <c r="K47" s="122">
        <f>K45+K46</f>
        <v>0</v>
      </c>
      <c r="L47" s="122"/>
      <c r="O47" s="17">
        <f>K47</f>
        <v>0</v>
      </c>
    </row>
    <row r="48" spans="1:15" ht="15.75" thickBot="1" x14ac:dyDescent="0.25">
      <c r="A48" s="36" t="s">
        <v>6</v>
      </c>
      <c r="B48" s="36"/>
      <c r="C48" s="36"/>
      <c r="D48" s="36"/>
      <c r="E48" s="37" t="s">
        <v>10</v>
      </c>
      <c r="F48" s="38"/>
      <c r="G48" s="38"/>
      <c r="H48" s="38"/>
      <c r="I48" s="38"/>
      <c r="J48" s="38"/>
      <c r="K48" s="118">
        <f>0.25*K47</f>
        <v>0</v>
      </c>
      <c r="L48" s="118"/>
    </row>
    <row r="49" spans="1:12" ht="15.75" x14ac:dyDescent="0.2">
      <c r="A49" s="29" t="s">
        <v>7</v>
      </c>
      <c r="B49" s="29"/>
      <c r="C49" s="29"/>
      <c r="D49" s="29"/>
      <c r="E49" s="30" t="s">
        <v>10</v>
      </c>
      <c r="F49" s="31"/>
      <c r="G49" s="31"/>
      <c r="H49" s="31"/>
      <c r="I49" s="31"/>
      <c r="J49" s="31"/>
      <c r="K49" s="119">
        <f>K47+K48</f>
        <v>0</v>
      </c>
      <c r="L49" s="119"/>
    </row>
    <row r="50" spans="1:12" x14ac:dyDescent="0.2">
      <c r="A50" s="5"/>
      <c r="B50" s="5"/>
      <c r="C50" s="5"/>
    </row>
    <row r="51" spans="1:12" x14ac:dyDescent="0.2">
      <c r="A51" s="5"/>
      <c r="B51" s="5"/>
      <c r="C51" s="5"/>
    </row>
    <row r="52" spans="1:12" x14ac:dyDescent="0.2">
      <c r="A52" s="5"/>
      <c r="B52" s="5"/>
      <c r="C52" s="5"/>
    </row>
    <row r="53" spans="1:12" x14ac:dyDescent="0.2">
      <c r="A53" s="5"/>
      <c r="B53" s="5"/>
      <c r="C53" s="5"/>
      <c r="G53" s="3" t="s">
        <v>11</v>
      </c>
    </row>
    <row r="54" spans="1:12" x14ac:dyDescent="0.2">
      <c r="A54" s="5"/>
      <c r="B54" s="5"/>
      <c r="C54" s="5"/>
      <c r="E54" s="1" t="s">
        <v>12</v>
      </c>
    </row>
    <row r="55" spans="1:12" x14ac:dyDescent="0.2">
      <c r="A55" s="5"/>
      <c r="B55" s="5"/>
      <c r="C55" s="5"/>
    </row>
    <row r="56" spans="1:12" x14ac:dyDescent="0.2">
      <c r="A56" s="5"/>
      <c r="B56" s="5"/>
      <c r="C56" s="5"/>
    </row>
    <row r="57" spans="1:12" x14ac:dyDescent="0.2">
      <c r="A57" s="5"/>
      <c r="B57" s="5"/>
      <c r="C57" s="5"/>
      <c r="G57" s="3" t="s">
        <v>13</v>
      </c>
    </row>
  </sheetData>
  <sheetProtection algorithmName="SHA-512" hashValue="mp1RLzUsqSAQImxIO4SZuTkM5gKZzBlv4WEqrlSTIoL7KfCnlOPjQMBuxvwgHMDM8kTkaGzUUihzh55p6I6WtA==" saltValue="U/LE40BXoa8BWHng2OELag==" spinCount="100000" sheet="1" objects="1" scenarios="1"/>
  <mergeCells count="110">
    <mergeCell ref="A1:L1"/>
    <mergeCell ref="A2:L2"/>
    <mergeCell ref="A7:B7"/>
    <mergeCell ref="D7:L7"/>
    <mergeCell ref="A8:B9"/>
    <mergeCell ref="D8:L8"/>
    <mergeCell ref="D9:F9"/>
    <mergeCell ref="H9:J9"/>
    <mergeCell ref="K9:L9"/>
    <mergeCell ref="A4:L4"/>
    <mergeCell ref="A5:B5"/>
    <mergeCell ref="D5:F5"/>
    <mergeCell ref="H5:J5"/>
    <mergeCell ref="K5:L5"/>
    <mergeCell ref="A6:B6"/>
    <mergeCell ref="D6:L6"/>
    <mergeCell ref="A16:L16"/>
    <mergeCell ref="A17:B17"/>
    <mergeCell ref="D17:F17"/>
    <mergeCell ref="H17:J17"/>
    <mergeCell ref="K17:L17"/>
    <mergeCell ref="A18:B18"/>
    <mergeCell ref="D18:L18"/>
    <mergeCell ref="A10:B11"/>
    <mergeCell ref="D10:L10"/>
    <mergeCell ref="D11:F11"/>
    <mergeCell ref="H11:J11"/>
    <mergeCell ref="K11:L11"/>
    <mergeCell ref="A14:J14"/>
    <mergeCell ref="K14:L14"/>
    <mergeCell ref="A12:B13"/>
    <mergeCell ref="D12:L12"/>
    <mergeCell ref="D13:F13"/>
    <mergeCell ref="H13:J13"/>
    <mergeCell ref="K13:L13"/>
    <mergeCell ref="A19:B20"/>
    <mergeCell ref="D19:L19"/>
    <mergeCell ref="D20:F20"/>
    <mergeCell ref="H20:J20"/>
    <mergeCell ref="K20:L20"/>
    <mergeCell ref="A21:B22"/>
    <mergeCell ref="D21:L21"/>
    <mergeCell ref="D22:F22"/>
    <mergeCell ref="H22:J22"/>
    <mergeCell ref="K22:L22"/>
    <mergeCell ref="H38:J38"/>
    <mergeCell ref="K38:L38"/>
    <mergeCell ref="K24:L24"/>
    <mergeCell ref="A25:B26"/>
    <mergeCell ref="D25:L25"/>
    <mergeCell ref="A23:B24"/>
    <mergeCell ref="D23:L23"/>
    <mergeCell ref="D24:F24"/>
    <mergeCell ref="H24:J24"/>
    <mergeCell ref="D26:F26"/>
    <mergeCell ref="H26:J26"/>
    <mergeCell ref="K26:L26"/>
    <mergeCell ref="A27:B28"/>
    <mergeCell ref="D27:L27"/>
    <mergeCell ref="D28:F28"/>
    <mergeCell ref="H28:J28"/>
    <mergeCell ref="K28:L28"/>
    <mergeCell ref="A48:D48"/>
    <mergeCell ref="E48:J48"/>
    <mergeCell ref="K48:L48"/>
    <mergeCell ref="A49:D49"/>
    <mergeCell ref="E49:J49"/>
    <mergeCell ref="K49:L49"/>
    <mergeCell ref="A47:D47"/>
    <mergeCell ref="E47:J47"/>
    <mergeCell ref="A33:B34"/>
    <mergeCell ref="D33:L33"/>
    <mergeCell ref="D34:F34"/>
    <mergeCell ref="H34:J34"/>
    <mergeCell ref="A45:D45"/>
    <mergeCell ref="E45:J45"/>
    <mergeCell ref="K45:L45"/>
    <mergeCell ref="A46:D46"/>
    <mergeCell ref="E46:J46"/>
    <mergeCell ref="K46:L46"/>
    <mergeCell ref="B44:D44"/>
    <mergeCell ref="E44:J44"/>
    <mergeCell ref="K44:L44"/>
    <mergeCell ref="K47:L47"/>
    <mergeCell ref="K36:L36"/>
    <mergeCell ref="A37:B38"/>
    <mergeCell ref="A41:J41"/>
    <mergeCell ref="K41:L41"/>
    <mergeCell ref="A29:B30"/>
    <mergeCell ref="D29:L29"/>
    <mergeCell ref="A31:B32"/>
    <mergeCell ref="D31:L31"/>
    <mergeCell ref="D32:F32"/>
    <mergeCell ref="H32:J32"/>
    <mergeCell ref="K32:L32"/>
    <mergeCell ref="D30:F30"/>
    <mergeCell ref="H30:J30"/>
    <mergeCell ref="K30:L30"/>
    <mergeCell ref="H36:J36"/>
    <mergeCell ref="A39:B40"/>
    <mergeCell ref="D39:L39"/>
    <mergeCell ref="D40:F40"/>
    <mergeCell ref="H40:J40"/>
    <mergeCell ref="K40:L40"/>
    <mergeCell ref="A35:B36"/>
    <mergeCell ref="D35:L35"/>
    <mergeCell ref="D36:F36"/>
    <mergeCell ref="K34:L34"/>
    <mergeCell ref="D37:L37"/>
    <mergeCell ref="D38:F3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1E8CD-6E6F-480F-9BDD-C55C942EFEC2}">
  <dimension ref="A2:J21"/>
  <sheetViews>
    <sheetView workbookViewId="0">
      <selection activeCell="C5" sqref="C5:C6"/>
    </sheetView>
  </sheetViews>
  <sheetFormatPr defaultRowHeight="12.75" x14ac:dyDescent="0.2"/>
  <cols>
    <col min="3" max="3" width="35.83203125" customWidth="1"/>
    <col min="6" max="6" width="16.1640625" customWidth="1"/>
  </cols>
  <sheetData>
    <row r="2" spans="2:10" ht="13.5" thickBot="1" x14ac:dyDescent="0.25"/>
    <row r="3" spans="2:10" x14ac:dyDescent="0.2">
      <c r="B3" s="133" t="s">
        <v>38</v>
      </c>
      <c r="C3" s="134"/>
      <c r="D3" s="134"/>
      <c r="E3" s="134"/>
      <c r="F3" s="135"/>
    </row>
    <row r="4" spans="2:10" ht="13.5" thickBot="1" x14ac:dyDescent="0.25">
      <c r="B4" s="136"/>
      <c r="C4" s="137"/>
      <c r="D4" s="137"/>
      <c r="E4" s="137"/>
      <c r="F4" s="138"/>
    </row>
    <row r="5" spans="2:10" x14ac:dyDescent="0.2">
      <c r="B5" s="144" t="s">
        <v>32</v>
      </c>
      <c r="C5" s="145" t="s">
        <v>64</v>
      </c>
      <c r="D5" s="148" t="s">
        <v>10</v>
      </c>
      <c r="E5" s="149"/>
      <c r="F5" s="143">
        <f>'III NERAZVRSTANA CESTA-VATROGAS'!K60</f>
        <v>0</v>
      </c>
    </row>
    <row r="6" spans="2:10" x14ac:dyDescent="0.2">
      <c r="B6" s="144"/>
      <c r="C6" s="145"/>
      <c r="D6" s="150"/>
      <c r="E6" s="151"/>
      <c r="F6" s="143"/>
    </row>
    <row r="7" spans="2:10" x14ac:dyDescent="0.2">
      <c r="B7" s="144" t="s">
        <v>34</v>
      </c>
      <c r="C7" s="145" t="s">
        <v>92</v>
      </c>
      <c r="D7" s="148" t="s">
        <v>10</v>
      </c>
      <c r="E7" s="149"/>
      <c r="F7" s="143">
        <f>'POTPORNI ZID - VATROGASNI DOM'!O47</f>
        <v>0</v>
      </c>
    </row>
    <row r="8" spans="2:10" ht="13.5" thickBot="1" x14ac:dyDescent="0.25">
      <c r="B8" s="156"/>
      <c r="C8" s="157"/>
      <c r="D8" s="152"/>
      <c r="E8" s="153"/>
      <c r="F8" s="158"/>
    </row>
    <row r="9" spans="2:10" x14ac:dyDescent="0.2">
      <c r="B9" s="20"/>
      <c r="C9" s="20"/>
      <c r="D9" s="139" t="s">
        <v>4</v>
      </c>
      <c r="E9" s="140"/>
      <c r="F9" s="154">
        <f>F5+F7</f>
        <v>0</v>
      </c>
      <c r="J9" s="19"/>
    </row>
    <row r="10" spans="2:10" x14ac:dyDescent="0.2">
      <c r="B10" s="20"/>
      <c r="C10" s="20"/>
      <c r="D10" s="141"/>
      <c r="E10" s="142"/>
      <c r="F10" s="155"/>
      <c r="I10" s="19"/>
    </row>
    <row r="11" spans="2:10" x14ac:dyDescent="0.2">
      <c r="B11" s="20"/>
      <c r="C11" s="20"/>
      <c r="D11" s="144" t="s">
        <v>6</v>
      </c>
      <c r="E11" s="145"/>
      <c r="F11" s="143">
        <f>0.25*F9</f>
        <v>0</v>
      </c>
    </row>
    <row r="12" spans="2:10" x14ac:dyDescent="0.2">
      <c r="D12" s="144"/>
      <c r="E12" s="145"/>
      <c r="F12" s="143"/>
    </row>
    <row r="13" spans="2:10" x14ac:dyDescent="0.2">
      <c r="D13" s="141" t="s">
        <v>7</v>
      </c>
      <c r="E13" s="142"/>
      <c r="F13" s="146">
        <f>F9+F11</f>
        <v>0</v>
      </c>
    </row>
    <row r="14" spans="2:10" ht="13.5" thickBot="1" x14ac:dyDescent="0.25">
      <c r="D14" s="136"/>
      <c r="E14" s="137"/>
      <c r="F14" s="147"/>
    </row>
    <row r="17" spans="1:9" x14ac:dyDescent="0.2">
      <c r="A17" s="5"/>
      <c r="B17" s="1"/>
      <c r="C17" s="1"/>
      <c r="D17" s="3"/>
      <c r="E17" s="3" t="s">
        <v>11</v>
      </c>
      <c r="F17" s="3"/>
      <c r="G17" s="3"/>
      <c r="H17" s="3"/>
      <c r="I17" s="3"/>
    </row>
    <row r="18" spans="1:9" x14ac:dyDescent="0.2">
      <c r="A18" s="5"/>
      <c r="B18" s="1"/>
      <c r="C18" s="1" t="s">
        <v>39</v>
      </c>
      <c r="D18" s="3"/>
      <c r="E18" s="3"/>
      <c r="F18" s="3"/>
      <c r="G18" s="3"/>
      <c r="H18" s="3"/>
      <c r="I18" s="3"/>
    </row>
    <row r="19" spans="1:9" x14ac:dyDescent="0.2">
      <c r="A19" s="5"/>
      <c r="B19" s="1"/>
      <c r="C19" s="1"/>
      <c r="D19" s="3"/>
      <c r="E19" s="3"/>
      <c r="F19" s="3"/>
      <c r="G19" s="3"/>
      <c r="H19" s="3"/>
      <c r="I19" s="3"/>
    </row>
    <row r="20" spans="1:9" x14ac:dyDescent="0.2">
      <c r="A20" s="5"/>
      <c r="B20" s="1"/>
      <c r="C20" s="1"/>
      <c r="D20" s="3"/>
      <c r="E20" s="3"/>
      <c r="F20" s="3"/>
      <c r="G20" s="3"/>
      <c r="H20" s="3"/>
      <c r="I20" s="3"/>
    </row>
    <row r="21" spans="1:9" x14ac:dyDescent="0.2">
      <c r="A21" s="5"/>
      <c r="B21" s="1"/>
      <c r="C21" s="1"/>
      <c r="D21" s="3"/>
      <c r="E21" s="3" t="s">
        <v>13</v>
      </c>
      <c r="F21" s="3"/>
      <c r="G21" s="3"/>
      <c r="H21" s="3"/>
      <c r="I21" s="3"/>
    </row>
  </sheetData>
  <sheetProtection algorithmName="SHA-512" hashValue="RQN0V/L11+ig1WHVjowTerN3vKzEGRiRGOlvQmbdrkYRvKyomeOowC6J3Y/ebqJCj96nA9M8LxhbiMCbhfGf7Q==" saltValue="oPjDiXmjsoWv0sJbgNbWvg==" spinCount="100000" sheet="1" objects="1" scenarios="1"/>
  <mergeCells count="15">
    <mergeCell ref="B3:F4"/>
    <mergeCell ref="D9:E10"/>
    <mergeCell ref="F11:F12"/>
    <mergeCell ref="D11:E12"/>
    <mergeCell ref="D13:E14"/>
    <mergeCell ref="F13:F14"/>
    <mergeCell ref="D5:E6"/>
    <mergeCell ref="D7:E8"/>
    <mergeCell ref="F9:F10"/>
    <mergeCell ref="B7:B8"/>
    <mergeCell ref="C7:C8"/>
    <mergeCell ref="F7:F8"/>
    <mergeCell ref="B5:B6"/>
    <mergeCell ref="C5:C6"/>
    <mergeCell ref="F5:F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III NERAZVRSTANA CESTA-VATROGAS</vt:lpstr>
      <vt:lpstr>POTPORNI ZID - VATROGASNI DOM</vt:lpstr>
      <vt:lpstr>REKAPITULACIJA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Darko Tomac</cp:lastModifiedBy>
  <cp:lastPrinted>2025-09-21T16:38:04Z</cp:lastPrinted>
  <dcterms:created xsi:type="dcterms:W3CDTF">2015-12-24T07:27:42Z</dcterms:created>
  <dcterms:modified xsi:type="dcterms:W3CDTF">2026-03-23T11:24:21Z</dcterms:modified>
</cp:coreProperties>
</file>