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\Desktop\JAVNA NABAVA\UREĐENJE DJEČJEG IGRALIŠTA - UMJETNA TRAVA I RADOVI 2025\UREĐENJE DJEČJEG IGRALIŠTA 2025\"/>
    </mc:Choice>
  </mc:AlternateContent>
  <xr:revisionPtr revIDLastSave="0" documentId="8_{AF4F346D-3806-4FEE-8B23-0F1AB8AA3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REĐENJE VANJSKOG IGRALIŠTA" sheetId="5" r:id="rId1"/>
  </sheets>
  <definedNames>
    <definedName name="_xlnm.Print_Area" localSheetId="0">'UREĐENJE VANJSKOG IGRALIŠTA'!$A$2:$L$136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1" i="5" l="1"/>
  <c r="K26" i="5" l="1"/>
  <c r="K110" i="5"/>
  <c r="K108" i="5"/>
  <c r="K106" i="5"/>
  <c r="K104" i="5"/>
  <c r="K90" i="5"/>
  <c r="K87" i="5"/>
  <c r="K92" i="5" l="1"/>
  <c r="K124" i="5" s="1"/>
  <c r="K111" i="5"/>
  <c r="K125" i="5" s="1"/>
  <c r="K80" i="5"/>
  <c r="K48" i="5"/>
  <c r="K24" i="5"/>
  <c r="K27" i="5" s="1"/>
  <c r="K73" i="5"/>
  <c r="K72" i="5"/>
  <c r="K71" i="5"/>
  <c r="K65" i="5"/>
  <c r="K81" i="5" l="1"/>
  <c r="K123" i="5" s="1"/>
  <c r="K57" i="5"/>
  <c r="K35" i="5" l="1"/>
  <c r="K16" i="5"/>
  <c r="K41" i="5" l="1"/>
  <c r="K40" i="5"/>
  <c r="K38" i="5"/>
  <c r="K42" i="5" l="1"/>
  <c r="K119" i="5" s="1"/>
  <c r="K64" i="5"/>
  <c r="K59" i="5" l="1"/>
  <c r="K61" i="5"/>
  <c r="K62" i="5"/>
  <c r="K66" i="5" l="1"/>
  <c r="K121" i="5" s="1"/>
  <c r="K49" i="5"/>
  <c r="K120" i="5" s="1"/>
  <c r="K17" i="5"/>
  <c r="K118" i="5" l="1"/>
  <c r="K74" i="5"/>
  <c r="K122" i="5" s="1"/>
  <c r="K18" i="5"/>
  <c r="K117" i="5" s="1"/>
  <c r="K126" i="5" l="1"/>
  <c r="K127" i="5" s="1"/>
  <c r="K128" i="5" s="1"/>
</calcChain>
</file>

<file path=xl/sharedStrings.xml><?xml version="1.0" encoding="utf-8"?>
<sst xmlns="http://schemas.openxmlformats.org/spreadsheetml/2006/main" count="211" uniqueCount="133">
  <si>
    <t>1.    PRETHODNI  I  PRIPREMNI  RADOVI</t>
  </si>
  <si>
    <t>R.br.</t>
  </si>
  <si>
    <t>OPIS RADOVA</t>
  </si>
  <si>
    <t>Jed. mjere</t>
  </si>
  <si>
    <r>
      <rPr>
        <sz val="8"/>
        <rFont val="Arial"/>
        <family val="2"/>
        <charset val="238"/>
      </rPr>
      <t>Količina</t>
    </r>
  </si>
  <si>
    <r>
      <rPr>
        <sz val="8"/>
        <rFont val="Arial"/>
        <family val="2"/>
        <charset val="238"/>
      </rPr>
      <t>m</t>
    </r>
    <r>
      <rPr>
        <sz val="5"/>
        <rFont val="Arial"/>
        <family val="2"/>
        <charset val="238"/>
      </rPr>
      <t>2</t>
    </r>
  </si>
  <si>
    <t>kom</t>
  </si>
  <si>
    <t>m</t>
  </si>
  <si>
    <t>m2</t>
  </si>
  <si>
    <t>REKAPITULACIJA:</t>
  </si>
  <si>
    <t>I.</t>
  </si>
  <si>
    <t>PRETHODNI I PRIPREMNI RADOVI</t>
  </si>
  <si>
    <t>DEMONTAŽA I RUŠENJA</t>
  </si>
  <si>
    <t>UKUPNO</t>
  </si>
  <si>
    <t>I.   GRAĐEVINSKI RADOVI</t>
  </si>
  <si>
    <t>UKUPNO  -  1.  PRETHODNI I PRIPREMNI RADOVI :</t>
  </si>
  <si>
    <t xml:space="preserve">2.    DEMONTAŽA I RUŠENJA                                                                                                                        </t>
  </si>
  <si>
    <t>2.1.</t>
  </si>
  <si>
    <t>UKUPNO  -  2.  DEMONTAŽA I RUŠENJA:</t>
  </si>
  <si>
    <t>4.1.</t>
  </si>
  <si>
    <t>m1</t>
  </si>
  <si>
    <t>1.1.</t>
  </si>
  <si>
    <t>2.2.</t>
  </si>
  <si>
    <t>PDV 25%</t>
  </si>
  <si>
    <t>SVEUKUPNO</t>
  </si>
  <si>
    <t>1.2.</t>
  </si>
  <si>
    <t xml:space="preserve">Dobava, doprema i postava gradilišne ploče minimalnih dimenzija 420x594 mm. Ploča mora biti napravljena prema Pravilniku o sadržaju i izgledu ploče kojom se označava gradilište. Obračun po kom napravljene i postavljene ploče.  </t>
  </si>
  <si>
    <t>5.1.</t>
  </si>
  <si>
    <t>5.2.</t>
  </si>
  <si>
    <t>5.4.</t>
  </si>
  <si>
    <r>
      <rPr>
        <b/>
        <sz val="11"/>
        <rFont val="Arial"/>
        <family val="2"/>
      </rPr>
      <t>GRAĐEVINSKI  RADOVI</t>
    </r>
  </si>
  <si>
    <t>3.1.</t>
  </si>
  <si>
    <t>3.2.</t>
  </si>
  <si>
    <t>5.3.</t>
  </si>
  <si>
    <t>Količina</t>
  </si>
  <si>
    <t>7.2.</t>
  </si>
  <si>
    <t>5.5.</t>
  </si>
  <si>
    <t>6.1.</t>
  </si>
  <si>
    <r>
      <rPr>
        <sz val="8"/>
        <rFont val="Arial"/>
        <family val="2"/>
        <charset val="238"/>
      </rPr>
      <t>Jedinična cijena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</si>
  <si>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r>
      <t>Ukupan iznos (</t>
    </r>
    <r>
      <rPr>
        <sz val="8"/>
        <rFont val="Calibri"/>
        <family val="2"/>
      </rPr>
      <t>€</t>
    </r>
    <r>
      <rPr>
        <sz val="8"/>
        <rFont val="Arial"/>
        <family val="2"/>
        <charset val="238"/>
      </rPr>
      <t>)</t>
    </r>
  </si>
  <si>
    <t>€</t>
  </si>
  <si>
    <t>3.3.</t>
  </si>
  <si>
    <t>NAPOMENA : Izvođač je dužan pridržavati se svih važećih zakona i propisa i to naročito "Zakona o gradnji", "Zakona o zaštiti na radu" i "pravilnika o jednostavnim i drugim građevinama i radovima"</t>
  </si>
  <si>
    <t>Izvođač je prilikom uvođenja u posao dužan, u okviru ugovorene cijene, preuzeti građevinsku česticu, te obavijestiti nadležne službe o početku radova. Od tog trenutka pa do primopredaje, izvođač je odgovoran za stvari i osobe koje se nalaze unutar gradilišta. Od ulaska na gradilište izvođač je obvezan voditi građevinski dnevnik u kojem bilježi opis radnih procesa i građevinsku knjigu u kojoj bilježi i dokumnetira mjerenja, sve faze izvršenog posla prema stavkama troškovnika. Svu dokumentaciju izvođač je dužan čuvati na gradilištu.</t>
  </si>
  <si>
    <t>Izvođač je dužan, u okviru ugovorene cijene, ugraditi troškovikom odabrani materijal i opremu. Izvođač je također dužan kod izrade konstrukcija kontrolirati ugrađeni konstruktivni materijal.</t>
  </si>
  <si>
    <t>Izvođač je u okviru ugovorene cijene dužan izvršiti koordinaciju radova svih kooperanata na način da omogući kontinuirano odvijanje posla i zaštitu već izvedenih radova. Sva oštećenja nastala tijekom gradnje otkloniti će izvođač o svom trošku.</t>
  </si>
  <si>
    <t>Izvođač je dužan, u okviru ugovorene cijene, osigurati gradilište od djelovanja više sile i krađe.</t>
  </si>
  <si>
    <t>Sav rad i materijal vezan za organizaciju gradilišta:ograde, vrata gradilišta, putevi na gradilištu, uredi, sanitarije gradilišta, spremišta materijala i alata, priključci gradilišta kao i cijena korištenja priključaka uključeni su u ugovorenu cijenu.</t>
  </si>
  <si>
    <t>Izvođač je dužan čistiti gradilište tijekom gradnje. Po okončanju radova treba obaviti sva fina čišćenja, što se neće posebno opisivati u stavkama, već je dio ukupne ponude.</t>
  </si>
  <si>
    <t>Za sve nepredviđene troškove koji, mogu nastupiti, a izvan su opisanih troškova uključenih u cijenu radova, izvođeč mora tražiti odobrenje nadzora ili investitora. Izuzetak su situacije koje zahtijevaju neodložnu radnju s nepredviđenim troškovima, a bez koje bi se na gradilištu mogle dogoditi veće štete ili dodatni nepredviđeni veči troškovi.</t>
  </si>
  <si>
    <r>
      <t xml:space="preserve">Jedinična cijena iz ponude izvoditelja treba obuhvatiti kompletno rušenje, uključivo sve pripremno-završne radove sadržane u faktorskim troškovima. Svi prijenosi materijala dobiveni rušenjem i demontažom, odvoz na privremeni gradilišni deponij ili gradsku planirku, s čišćenjem gradilišta i dovođenjem javne površine u prvobitno stanje, trebaju biti uključeni u jediničnoj cijeni radova i neće se posebno priznavati.  Izvoditelj će snositi troškove ukoliko se navedeni elementi oštete ili otuđe.                                                                                    Jediničnom cijenom treba obuhvatiti:                                                                                                            - sav rad i materijal za izvedbu radova iz pojedine stavke,                                                                                                                  - sav transport,                                                                                                              - sve društvene obveze vezane za radnu snagu i materijal,                                                                                                               - pripremno – završne radove.                                                             </t>
    </r>
    <r>
      <rPr>
        <b/>
        <i/>
        <sz val="8"/>
        <color indexed="8"/>
        <rFont val="Arial"/>
        <family val="2"/>
        <charset val="238"/>
      </rPr>
      <t>NAPOMENA : Izvođač je dužan osigurati dizalicu ili platformu za podizanje materijala, te</t>
    </r>
    <r>
      <rPr>
        <i/>
        <sz val="8"/>
        <color indexed="8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 xml:space="preserve">sam snosi troškove deponiranja.  </t>
    </r>
    <r>
      <rPr>
        <i/>
        <sz val="8"/>
        <color indexed="8"/>
        <rFont val="Arial"/>
        <family val="2"/>
        <charset val="238"/>
      </rPr>
      <t xml:space="preserve">   </t>
    </r>
  </si>
  <si>
    <t>3.        ZEMLJANI RADOVI</t>
  </si>
  <si>
    <t>Obračun količina iskopa i nasipa u ovom troškovniku vršen je za sve zemljane i šljunčane materijale u sraslom (odnosno zbijenom) stanju, ukoliko u pripadajućoj stavci - opisu rada nije predviđeno drugačije. Količine ikopa i nasipa su formirane u troškovniku. U jediničnu cijenu uključiti sav materijal i rad, kompletno sve potrebno za finalnu gotovost pojedine stavke.</t>
  </si>
  <si>
    <t>m3</t>
  </si>
  <si>
    <t>PROSTOR ZA SPRAVE ZA VJEŽBANJE</t>
  </si>
  <si>
    <t>PRILAZNI PUT OD GLAVNE PROMETNICE DO ŠKOLSKOG IGRALIŠTA</t>
  </si>
  <si>
    <t>( 65,00 + 35 + 10 = 103,00 m1 )</t>
  </si>
  <si>
    <t xml:space="preserve">Izrada i postava zaštitne ograde za ograđivanje gradilišta, u skladu s propisima zaštite na radu. Ograda se postavlja na rub radnog pojasa, tako da ne ometa radove i promet.Obavezno je njeno održavanje za vrijeme trajanja cjelokupnih radova, prema potrebama Naručitelja. Obračun po m postavljene ograde.        </t>
  </si>
  <si>
    <t xml:space="preserve">( 7,00 m x 5,00 m = 35,00 m2 x 0,20 = 7,00 m3 ) </t>
  </si>
  <si>
    <t xml:space="preserve">Strojni plitki iskop tla za pripremu donjeg nosivog sloja - posteljice, prosječne debljine 20 cm, bez obzira na kategoriju tla s utovarom i odvozom na deponiju koju odredi Investitor,a do udaljenosi 10 kom. Obračun po m3 stvarno iskopanog materijala, mjereno u sraslom stanju. U jediničnu cijenu uračunati sve potrebne radove na iskopu materijala sa utovarom i odvozom na deponiju, planiranje iskopanih i susjednih površina. Izvedba, kontrola kakvoće i obračun prema OTU 2-02. Postojeći pokos se ostavlja u zatečenom stanju, zbog uređenja istog. Obračun po m3.                                                                                                       </t>
  </si>
  <si>
    <t xml:space="preserve"> - prostor za sprave za vježbanje</t>
  </si>
  <si>
    <t xml:space="preserve"> - prilazni put s glavne ceste</t>
  </si>
  <si>
    <t>UKUPNO  -  3.  UKUPNO ZEMLJANI RADOVI:</t>
  </si>
  <si>
    <t>( 27,00 m x 1,20 m x 0,80 = 25,92 m3)</t>
  </si>
  <si>
    <t>Ukoliko nije u opisu rada drugačije označeno, obračun kubature izvršiti po prosječnim normama. Po izvršenju iskopa, izvođač radova dužan je uz prisustvo nadzornog inženjera, ustanoviti karakteristike nosivosti tla. Utvrđeno stvarno stanje konstatira se i ovjerava građevinskim dnevnikom.</t>
  </si>
  <si>
    <t xml:space="preserve">Strojno ručni iskop tla za izradu vanjskog stubišta prosječne dubine 80 cm, širine 120 cm, bez obzira na kategoriju tla s utovarom i odvozom na deponiju koju odredi Investitor,a do udaljenosi 10 kom. Obračun po m3 stvarno iskopanog materijala, mjereno u sraslom stanju. U jediničnu cijenu uračunati sve potrebne radove na iskopu materijala sa utovarom i odvozom na deponiju, planiranje iskopanih i susjednih površina. Izvedba, kontrola kakvoće i obračun prema OTU 2-02. Obračun po m3.    </t>
  </si>
  <si>
    <t>Planiranje temeljnog tla. Radovi na uređenju temeljnog tla obuhvaćaju nabavu, naspiavanje i razastiranje sloja od sitnijeg kamenog materijala, njegovo planiranje, kvašenje i zbijanje do tražene zbijenosti. Kriteriji za izradu posteljice od kamenitih materijala jesu ovi:                                                                                                                                - stupanj zbijenosti prema standardnom Proctorovom postupku Sz 100 %;                                                                                                                                 - modul atišljivosti mjeren kružnom pločom promjera 30 cm, Ms= 40 MN/m2.                         Stavka uključuje završno planiranje i niveliranje, te zbijanje do potrebne zbijenosti. Izvedba, kontrola kakvoće i obračun prema OTU 2-08.1. Obračun po m2.</t>
  </si>
  <si>
    <t>NAPOMENA : U cijenu svakog rada uključena je sva potrebna mehanizacija i rad, režijski troškovi najma alata i prijevoznih sredstava, sredstva za osiguranje ljudi, radnih sredstava i samog gradilišta. Za sve nepredviđene troškove koji mogu nastupiti, a izvan su opisanih troškova uključenih u cijenu radova, izvođač prije stvaranja troška mora zatražiti odobrenje nadzora ili investitora. Izuzetak su situacije koje zahtijevaju neodložnu radnju s nepredviđenim troškovima, a bez koje bi se na gradilištu mogle dogoditi veće štete ili dodatni nepredviđeni veći troškovi. U jeddiničnu cijenu uključiti sav materrijal i rad, kompletno sve potrebno za finalnu gotovost pojedine stavke.</t>
  </si>
  <si>
    <t>Dobava, doprema i polaganje tampona u sloju debljine cca 10 cm, za nosivi sloj i podlogu. Tampon je frakcije 0-64 mm (visoke kvalitete). Zbijenost tampona min. Me= 80 MN/m2. Ispitivanje zbijenosti tampona potrebno je izvesti na mjestima koje odredi Nadzor. Jedinična cijena stavke uključuje sav potreban rad i materijal, pomoćna sredstva i transporte za izvedbu stavke. Obračun po m3 ugrađenog materijala u zbijenom stanju.</t>
  </si>
  <si>
    <t>5. BETONSKI I ARMIRAČKI RADOVI</t>
  </si>
  <si>
    <t>U stavke je uključena oplata, sav potreban materijal i rad. Kontrola kakvoće betona sastoji se od kontrole proizvodnje i kontrole sukladnosti s uvjetima postojećih propisa i Tehnički pripis za betonske konstrukcije. Kod izrade betona na gradilištu, potrebno je vršiti sva propisana ispitivanja i kontrole komponenti i gotove smjese betona, prema odgovarajućim propisima. Tvornica beton, ukoliko će se isti dobavljati iz nje, mora ispunjavati pripisane uvjete, kao i HRN U.MI.050, te drugih odnosnih normi.</t>
  </si>
  <si>
    <t>Kod ugradnje betona, prije same ugradnje betona u oplati, odgovorna osoba izvoditelja i nadzorne službe moraju konstatirati ispravnost oplate i armature, te betonske mase, i to potvrditi upisom u građevinski dnevnik. Betoniranje prije ili bez ovog postupka ne smije se vršiti. Materijali za beton moraju biti u skladu sa normama: cement: B.C1.009;011;013;014; agregat: B.B2.010, B.B3.100; armaturni čelik: C.K6.020;120 i U.M1.091; voda: U.M1.058; dodaci betonu: U.M1.035; 037. Po potrebi predvidjeti dodatak protiv smrzavanja betona ukoliko postoji opasnost od smrzavanja. U jediničnu cijenu uključiti sav materijal i rad, kompletno sve potrebno za finalnu gotovost pojedine stavke.</t>
  </si>
  <si>
    <t xml:space="preserve"> ( 42,00 m1 + 18,00 m1 + 28,00 m1) / 2 = 44,00 kom</t>
  </si>
  <si>
    <t>Dobava, doprema i ugradnja betona C 25/30 u potrebnoj oplati za izvedbu prilaznog vanjskog stubišta. U jediničnoj cijeni uključena je montaža potrebne oplate te betoniranje istog.Točan broj stepenica i podesta definirati će se na terenu prilikom izvođenja, odnosno prema potrebi i obliku postojećeg terena. (U obračun je uzeta prosječna dimenzija stepenice 15x40 cm, uz cca 5 podesta ). Obračun po m3 izvedenog stubišta.</t>
  </si>
  <si>
    <t>Dobava, doprema i ugradnja armature iz rebrastog čelika B 500 i zavarenih armaturnih mreža B500B. U jediničnu cijenu je uključeno ispravljanje, savijanje,postavljanje i vezivanje. Količine su procijenjene i ovise o izgledu stubišta koji će se definirati na terenu sa Investitorom i Nadzorom. U obračun je uzeta prosječna količina od 50 kg/m3 betona. Obračun po kg.</t>
  </si>
  <si>
    <t>kg</t>
  </si>
  <si>
    <t>Dobava, doprema i ugradnja parkovnih rubnjaka dim. 8x25x100 cm. Beton za rubnjake mora biti min C 30/37, otporan na sol i mraz i mora biti izrađen prema odgovarajućim odredbama Pravilnika o tehničkim noramtivima za beton i armirani beton. Rubnjaci se ugrađuju u podlogu od betona C 12/15. Rubnjake izvesti u projektiranoj liniji s točnošću +/- 0,3 cm po pravcu i visini. Rubnjaci moraju imati dokaze o potrebnoj kvaliteti, a njihovu primjenu odobrava nadzorni inženjer. Cijena obuhvaća nabavu, transport, piljenje, ugradbu istih, nabavu i dopremu betona kao i sve potrebne radove za dovršenje radova po ovoj stavci. Obračun po m1 ugrađenog rubnjaka.</t>
  </si>
  <si>
    <t xml:space="preserve"> - prostor za vježbanje -  ( 5,00 m + 7,00 m+ 5,00 m = 17,00 m)</t>
  </si>
  <si>
    <t>UKUPNO  -  5. BETONSKI I ARMIRAČKI RADOVI  :</t>
  </si>
  <si>
    <t xml:space="preserve">Jedinična cijena iz ponude izvoditelja treba obuhvatiti kompletno rušenje, uključivo sve pripremno-završne radove sadržane u faktorskim troškovima. Svi prijenosi materijala dobiveni rušenjem i demontažom, odvoz na privremeni gradilišni deponij ili gradsku planirku, s čišćenjem gradilišta i dovođenjem javne površine u prvobitno stanje, trebaju biti uključeni u jediničnoj cijeni radova i neće se posebno priznavati.  Izvoditelj će snositi troškove ukoliko se navedeni elementi oštete ili otuđe.                                                                                    Jediničnom cijenom treba obuhvatiti:                                                                                                            - sav rad i materijal za izvedbu radova iz pojedine stavke,                                                                                                                  - sav transport,                                                                                                              - sve društvene obveze vezane za radnu snagu i materijal,                                                                                                               - pripremno – završne radove.   </t>
  </si>
  <si>
    <t>Izrada gornjeg završnog sloja, na prostoru sprava za vježbanje, od prirodnog kamenog materijala grannulacije 0-4 i 4-8 mm, prosječne debljine 6 cm. U cijenu je uključena dobava materijala, utovar, prijevoz i ugradnja (strojno razastiranje, planiranje i zbijanje do traženog modula stišljivosti ili stupnja zbijenosti) na uređenu i preuzetu podlogu. Obračun je po m3 ugrađenog materijala u zbijenom stanju. Izvedba, kontrola kakvoće i obračun prema OTU 5-01.</t>
  </si>
  <si>
    <t>( 7,00x5,00)+(30x2,50) = 110,00 m2 x 0,06 = 6,60 m3</t>
  </si>
  <si>
    <t xml:space="preserve"> ( 27,50 m x 17,50 m = 482,00 m2)</t>
  </si>
  <si>
    <t>KOŠARKAŠKO IGRALIŠTE</t>
  </si>
  <si>
    <t>Nabava, doprema i ugradba panelne ograde visine 2,50 m tipa kao Nylofor 3D Multi sa stupom Bekafix. Dimenzija panela 2500x2500 mm, otvor oka 200x50 mm te 100x50 mm na ojačanim dijelovima. Žica je pocinčana i plastificirana promjera je 5,00 mm vodoravna i 4,00 mm okomita. Stup je H profil presjeka 70x44 mm. Stupovi su pocinčani u skaldu s normom Euro 10346 i plastificirani (min. 60 mikorna). Paneli se postavljaju bočno na stupove pomoću Bekafix metalnih spojnica. U sklopu ograde izvesti i jedna tipksla jednokrilna vrata veličine 100x190 cm u istom sustavu i od materijala istih karakteristika, komplet sa okovima i rukohvatima i bravama sa uključenim ključevima. Boja zelena RAL 6005. Komplet ograda i vrata se montiraju na točkaste temelje na kojem je prethodno potrebno izvršiti pripremu rupa u koje će se ubetonirati stupovi ograde.</t>
  </si>
  <si>
    <t xml:space="preserve"> - jednokrilna vrata 100x190 cm</t>
  </si>
  <si>
    <t xml:space="preserve"> - ograda visine 250 cm (košarkaško igralište)</t>
  </si>
  <si>
    <t xml:space="preserve"> - ograda visine 103 cm (trkaća staza)</t>
  </si>
  <si>
    <t>( 27,50 x 17,50 = 482,00 m2 )</t>
  </si>
  <si>
    <t xml:space="preserve">Čišćenje i pranje postojeće podloge košarkaškog igrališta u svrhu nanošenja primera (obračunat u zasebnoj stavci). Obračun po m².                                                                                      </t>
  </si>
  <si>
    <t xml:space="preserve"> - prilazni put ( 27,00 x 0,10 x 1,20 = 3,24 m3 )</t>
  </si>
  <si>
    <t>Oprema se ugrađuje prema uputama proizvođača opreme.</t>
  </si>
  <si>
    <t>OPREMA</t>
  </si>
  <si>
    <t>OGRADA</t>
  </si>
  <si>
    <t>BETONSKI I ARMIRAČKI RADOVI</t>
  </si>
  <si>
    <t>KOLNIČKA KONSTRUKCIJA</t>
  </si>
  <si>
    <t>ZEMLJANI RADOVI</t>
  </si>
  <si>
    <t>RAZNI RADOVI</t>
  </si>
  <si>
    <t>Dobava, doprema i ugradnja sjedalica model M2010 sa naslonom visine 32 cm, UV zaštićena, dim. Š=42 x d=40 x v=32 izrađena od polipropilena. Montaža sjedalice sa 4 vijka. U jediničnoj cijeni uključen sav rad i materijal.</t>
  </si>
  <si>
    <t>6    OGRADA</t>
  </si>
  <si>
    <t>UKUPNO  -  6.  OGRADA:</t>
  </si>
  <si>
    <t>7    RAZNI RADOVI</t>
  </si>
  <si>
    <t>UKUPNO  -  7.  RAZNI RADOVI:</t>
  </si>
  <si>
    <t>Dobava, doprema i ugradnja betona C 25/30 u potrebnoj oplati za izvedbu točkastih temelja za nosače zaštitne ograde. Dimnezije temelja 50x50x60 cm. U jediničnoj cijeni uključen iskop i odvoz. Obračun po komadu izrađenog temelja.</t>
  </si>
  <si>
    <t xml:space="preserve"> - staza za trčanje - ( 41,00 m + 3,00 m = 44,00 m1)</t>
  </si>
  <si>
    <t>9    OPREMA</t>
  </si>
  <si>
    <t>8.1.</t>
  </si>
  <si>
    <t>8.2.</t>
  </si>
  <si>
    <t>9.1.</t>
  </si>
  <si>
    <t>9.2.</t>
  </si>
  <si>
    <t>9.3.</t>
  </si>
  <si>
    <t>9.4.</t>
  </si>
  <si>
    <t>UKUPNO  -  9.  OPREMA:</t>
  </si>
  <si>
    <t>SIGURNOSNA OPREMA -  ZAVRŠNE OBLOGE</t>
  </si>
  <si>
    <t>Pripremno bušenje rupa na prostoru nogometnog igrališta i prostora za trčanje zbog odvodnje sa novopostavljenih podloga. Rupe se buše u promjeru od 25 mm i to 1 rupa na prostoru od cca 1,20 m2. U jediničnoj cijeni uključen sav rad i materijal. Obračun po kom.</t>
  </si>
  <si>
    <t xml:space="preserve"> ( 924,00 m2 + 168,00 m2 ) / 1,20 = 910,00 kom</t>
  </si>
  <si>
    <t>UKUPNO  -  4. OKOLIŠ:</t>
  </si>
  <si>
    <t>Dobava, doprema i ugradnja betona C 12/15 za popunjavanje dužnog utora na poziciji nove staze za trčanje, u količini cca 0,9 m³ (45 m x 0,20 m x 0,10 m); beton se nanosi u sloju debljine 5 cm, a podloga mora biti kompaktna, potpuno ravna, horizontalna i dobro nabijena; u jediničnu cijenu uključen je sav potreban rad, materijal i prijevoz; obračun po m³.</t>
  </si>
  <si>
    <t>4.   OKOLIŠ:</t>
  </si>
  <si>
    <t xml:space="preserve"> ( 45 m x 0,20 m x 0,10 m = 0,90 m3 )</t>
  </si>
  <si>
    <t>8.3.</t>
  </si>
  <si>
    <t>Dobava, doprema i ugradnja zaštitne certificirane obloge oko stupa za košarku, izrađene od EVA pjene debljine minimalno 22 mm, zelene boje; obloga mora biti antibakterijska, UV otporna, vodootporna i sukladna EN 71-1 i EN 71-2; u jediničnu cijenu uključen je sav potreban rad, materijal i montaža; obračun po komadu, kompletno u funkciji.</t>
  </si>
  <si>
    <t>8. ZAVRŠNE OBLOGE</t>
  </si>
  <si>
    <t>UKUPNO  -  8. ZAVRŠNE OBLOGE:</t>
  </si>
  <si>
    <t>Dobava, doprema i ugradnja eliptical trainer JW 11, dim. š=110, d=40, v=155 cm, boja prema izboru naručitelja. U jediničnu cijenu uključiti pripremu temelja za montažu opreme. Obračun po komadu, sve komplet u funkciji.</t>
  </si>
  <si>
    <t>Dobava, doprema i ugradnja push up and pull down sprave dim. š=230, d = 74, v = 200 cm boja prema izboru naručitelja. U jediničnu cijenu uključiti pripremu temelja za montažu opreme. Obračun po komadu, sve komplet u funkciji.</t>
  </si>
  <si>
    <t>Dobava, doprema i ugradnja rowing machine eliptical trainer JW 13, dim. š=100, d=100, v=80 cm,boja prema izboru naručitelja. U jediničnu cijenu uključiti pripremu temelja za montažu opreme. Obračun po komadu, sve komplet u funkciji.</t>
  </si>
  <si>
    <t>Dobava, doprema i ugradnja bike sprave JW 14, dim. š=100, d=40, v=120 cm, boja prema izboru naručitelja. U jediničnu cijenu uključiti pripremu temelja za montažu opreme. Obračun po komadu, sve komplet u funkciji.</t>
  </si>
  <si>
    <t xml:space="preserve">Ponuditelj: _____________________________________    </t>
  </si>
  <si>
    <r>
      <rPr>
        <sz val="9"/>
        <color rgb="FF000000"/>
        <rFont val="Arial"/>
        <family val="2"/>
        <charset val="238"/>
      </rPr>
      <t xml:space="preserve">                                           (naziv / potpis ovlaštene osobe</t>
    </r>
    <r>
      <rPr>
        <sz val="10"/>
        <color rgb="FF000000"/>
        <rFont val="Arial"/>
        <family val="2"/>
        <charset val="238"/>
      </rPr>
      <t>)</t>
    </r>
  </si>
  <si>
    <t>MP</t>
  </si>
  <si>
    <t xml:space="preserve">TROŠKOVNIK                                                                                                                                           GRAĐEVINSKO - OBRTNIČKIH RADOVA ZA UREĐENJE SPORTSKOG IGRALIŠTA                                                 U SKLOPU OSNOVNE ŠKOLE U NASELJU BROD MORAVICE                                                                                 na adresi Školska 3, Brod Moravice                                          </t>
  </si>
  <si>
    <t>Dobava, doprema i izvođenje "špric sustava" sportske podloge. Nanošenje kontakt premaza za povezivanje na već pripremljenu, ravnu asfaltnu podlogu. Nanošenje SBR crnog granulata povezanog poliuretanskim vezivom, strojno finišerom, monolitno u debljini od 11mm (granulacija 1,0 - 4,0mm). Špricanje EPDM granulata povezanog poliuretanskom bojom u visini 2mm (granulacija 0,5 - 1,5 
mm), crvene boje. U stavku je uključen sav potrebni materijal.Ukupna debljina sustava: 14 mm. Sustav je vodopropustan. Obračun po m2.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</si>
</sst>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32" x14ac:knownFonts="1"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5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i/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  <charset val="238"/>
    </font>
    <font>
      <sz val="10"/>
      <name val="Calibri"/>
      <family val="2"/>
      <charset val="238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3">
    <xf numFmtId="0" fontId="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Border="0" applyProtection="0">
      <alignment horizontal="justify" vertical="top" wrapText="1"/>
    </xf>
    <xf numFmtId="0" fontId="11" fillId="0" borderId="0" applyNumberFormat="0" applyBorder="0" applyProtection="0">
      <alignment horizontal="justify" vertical="top" wrapText="1"/>
    </xf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329">
    <xf numFmtId="0" fontId="0" fillId="0" borderId="0" xfId="0" applyAlignment="1">
      <alignment horizontal="left" vertical="top"/>
    </xf>
    <xf numFmtId="0" fontId="4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/>
    </xf>
    <xf numFmtId="4" fontId="11" fillId="2" borderId="2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11" fillId="2" borderId="1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4" fontId="12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0" borderId="2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4" fontId="11" fillId="2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27" xfId="0" applyFont="1" applyBorder="1" applyAlignment="1">
      <alignment vertical="center" wrapText="1"/>
    </xf>
    <xf numFmtId="4" fontId="12" fillId="0" borderId="4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 wrapText="1"/>
    </xf>
    <xf numFmtId="4" fontId="11" fillId="2" borderId="21" xfId="0" applyNumberFormat="1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/>
    </xf>
    <xf numFmtId="4" fontId="6" fillId="0" borderId="36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64" fontId="16" fillId="0" borderId="8" xfId="0" applyNumberFormat="1" applyFont="1" applyBorder="1" applyAlignment="1">
      <alignment horizontal="left" vertical="center" wrapText="1"/>
    </xf>
    <xf numFmtId="4" fontId="12" fillId="2" borderId="14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0" borderId="44" xfId="0" applyFont="1" applyBorder="1" applyAlignment="1" applyProtection="1">
      <alignment vertical="top" wrapText="1"/>
      <protection locked="0"/>
    </xf>
    <xf numFmtId="4" fontId="4" fillId="2" borderId="19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7" fillId="3" borderId="68" xfId="0" applyFont="1" applyFill="1" applyBorder="1" applyAlignment="1">
      <alignment horizontal="left" vertical="center" wrapText="1"/>
    </xf>
    <xf numFmtId="0" fontId="7" fillId="3" borderId="69" xfId="0" applyFont="1" applyFill="1" applyBorder="1" applyAlignment="1">
      <alignment horizontal="left" vertical="center" wrapText="1"/>
    </xf>
    <xf numFmtId="0" fontId="30" fillId="0" borderId="4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left" vertical="center"/>
    </xf>
    <xf numFmtId="4" fontId="16" fillId="0" borderId="8" xfId="0" applyNumberFormat="1" applyFont="1" applyBorder="1" applyAlignment="1">
      <alignment horizontal="right" vertical="center" wrapText="1"/>
    </xf>
    <xf numFmtId="4" fontId="16" fillId="0" borderId="0" xfId="0" applyNumberFormat="1" applyFont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4" fontId="4" fillId="0" borderId="50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left" vertical="center" wrapText="1"/>
    </xf>
    <xf numFmtId="4" fontId="4" fillId="0" borderId="45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4" fontId="4" fillId="0" borderId="72" xfId="0" applyNumberFormat="1" applyFont="1" applyBorder="1" applyAlignment="1">
      <alignment horizontal="center" vertical="center"/>
    </xf>
    <xf numFmtId="4" fontId="4" fillId="0" borderId="71" xfId="0" applyNumberFormat="1" applyFont="1" applyBorder="1" applyAlignment="1">
      <alignment horizontal="center" vertical="center"/>
    </xf>
    <xf numFmtId="4" fontId="4" fillId="0" borderId="7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 wrapText="1"/>
    </xf>
    <xf numFmtId="4" fontId="4" fillId="0" borderId="5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0" borderId="2" xfId="0" applyNumberFormat="1" applyFont="1" applyBorder="1" applyAlignment="1" applyProtection="1">
      <alignment horizontal="center" vertical="center" wrapText="1"/>
      <protection locked="0"/>
    </xf>
    <xf numFmtId="4" fontId="4" fillId="0" borderId="3" xfId="0" applyNumberFormat="1" applyFont="1" applyBorder="1" applyAlignment="1" applyProtection="1">
      <alignment horizontal="center" vertical="center" wrapText="1"/>
      <protection locked="0"/>
    </xf>
    <xf numFmtId="164" fontId="12" fillId="0" borderId="30" xfId="0" applyNumberFormat="1" applyFont="1" applyBorder="1" applyAlignment="1">
      <alignment horizontal="center" vertical="center" wrapText="1"/>
    </xf>
    <xf numFmtId="164" fontId="12" fillId="0" borderId="31" xfId="0" applyNumberFormat="1" applyFont="1" applyBorder="1" applyAlignment="1">
      <alignment horizontal="center" vertical="center" wrapText="1"/>
    </xf>
    <xf numFmtId="164" fontId="12" fillId="0" borderId="35" xfId="0" applyNumberFormat="1" applyFont="1" applyBorder="1" applyAlignment="1">
      <alignment horizontal="center" vertical="center" wrapText="1"/>
    </xf>
    <xf numFmtId="164" fontId="12" fillId="0" borderId="4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4" fontId="16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33" xfId="0" applyNumberFormat="1" applyFont="1" applyFill="1" applyBorder="1" applyAlignment="1">
      <alignment horizontal="center" vertical="center" wrapText="1"/>
    </xf>
    <xf numFmtId="4" fontId="11" fillId="2" borderId="44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164" fontId="12" fillId="0" borderId="33" xfId="0" applyNumberFormat="1" applyFont="1" applyBorder="1" applyAlignment="1">
      <alignment horizontal="center" vertical="center" wrapText="1"/>
    </xf>
    <xf numFmtId="164" fontId="12" fillId="0" borderId="34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164" fontId="12" fillId="0" borderId="2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" fontId="12" fillId="0" borderId="12" xfId="0" applyNumberFormat="1" applyFont="1" applyBorder="1" applyAlignment="1" applyProtection="1">
      <alignment horizontal="center" vertical="center" wrapText="1"/>
      <protection locked="0"/>
    </xf>
    <xf numFmtId="4" fontId="12" fillId="0" borderId="24" xfId="0" applyNumberFormat="1" applyFont="1" applyBorder="1" applyAlignment="1" applyProtection="1">
      <alignment horizontal="center" vertical="center" wrapText="1"/>
      <protection locked="0"/>
    </xf>
    <xf numFmtId="4" fontId="12" fillId="0" borderId="25" xfId="0" applyNumberFormat="1" applyFont="1" applyBorder="1" applyAlignment="1" applyProtection="1">
      <alignment horizontal="center" vertical="center" wrapText="1"/>
      <protection locked="0"/>
    </xf>
    <xf numFmtId="0" fontId="11" fillId="0" borderId="41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4" fontId="12" fillId="0" borderId="41" xfId="0" applyNumberFormat="1" applyFont="1" applyBorder="1" applyAlignment="1" applyProtection="1">
      <alignment horizontal="center" vertical="center" wrapText="1"/>
      <protection locked="0"/>
    </xf>
    <xf numFmtId="4" fontId="12" fillId="0" borderId="37" xfId="0" applyNumberFormat="1" applyFont="1" applyBorder="1" applyAlignment="1" applyProtection="1">
      <alignment horizontal="center" vertical="center" wrapText="1"/>
      <protection locked="0"/>
    </xf>
    <xf numFmtId="4" fontId="12" fillId="0" borderId="39" xfId="0" applyNumberFormat="1" applyFont="1" applyBorder="1" applyAlignment="1" applyProtection="1">
      <alignment horizontal="center" vertical="center" wrapText="1"/>
      <protection locked="0"/>
    </xf>
    <xf numFmtId="4" fontId="12" fillId="0" borderId="41" xfId="0" applyNumberFormat="1" applyFont="1" applyBorder="1" applyAlignment="1">
      <alignment horizontal="center" vertical="center" wrapText="1"/>
    </xf>
    <xf numFmtId="4" fontId="12" fillId="0" borderId="39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4" fontId="4" fillId="2" borderId="19" xfId="0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4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4" fontId="4" fillId="0" borderId="44" xfId="0" applyNumberFormat="1" applyFont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 applyAlignment="1" applyProtection="1">
      <alignment horizontal="center" vertical="center" wrapText="1"/>
      <protection locked="0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  <protection locked="0"/>
    </xf>
    <xf numFmtId="4" fontId="4" fillId="0" borderId="8" xfId="0" applyNumberFormat="1" applyFont="1" applyBorder="1" applyAlignment="1" applyProtection="1">
      <alignment horizontal="center" vertical="center" wrapText="1"/>
      <protection locked="0"/>
    </xf>
    <xf numFmtId="4" fontId="4" fillId="0" borderId="10" xfId="0" applyNumberFormat="1" applyFont="1" applyBorder="1" applyAlignment="1" applyProtection="1">
      <alignment horizontal="center" vertical="center" wrapText="1"/>
      <protection locked="0"/>
    </xf>
    <xf numFmtId="164" fontId="4" fillId="0" borderId="44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4" fontId="12" fillId="0" borderId="28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27" fillId="0" borderId="6" xfId="0" applyNumberFormat="1" applyFont="1" applyBorder="1" applyAlignment="1">
      <alignment horizontal="center" vertical="center" wrapText="1"/>
    </xf>
    <xf numFmtId="164" fontId="27" fillId="0" borderId="9" xfId="0" applyNumberFormat="1" applyFont="1" applyBorder="1" applyAlignment="1">
      <alignment horizontal="center" vertical="center" wrapText="1"/>
    </xf>
    <xf numFmtId="164" fontId="27" fillId="0" borderId="7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12" fillId="0" borderId="4" xfId="0" applyNumberFormat="1" applyFont="1" applyBorder="1" applyAlignment="1" applyProtection="1">
      <alignment horizontal="center" vertical="center" wrapText="1"/>
      <protection locked="0"/>
    </xf>
    <xf numFmtId="4" fontId="12" fillId="0" borderId="4" xfId="0" applyNumberFormat="1" applyFont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34" xfId="0" applyNumberFormat="1" applyFont="1" applyFill="1" applyBorder="1" applyAlignment="1">
      <alignment horizontal="center" vertical="center" wrapText="1"/>
    </xf>
    <xf numFmtId="0" fontId="23" fillId="0" borderId="6" xfId="0" applyFont="1" applyBorder="1" applyAlignment="1" applyProtection="1">
      <alignment horizontal="center" vertical="center" wrapText="1"/>
      <protection locked="0"/>
    </xf>
    <xf numFmtId="0" fontId="23" fillId="0" borderId="44" xfId="0" applyFont="1" applyBorder="1" applyAlignment="1" applyProtection="1">
      <alignment horizontal="center" vertical="center" wrapText="1"/>
      <protection locked="0"/>
    </xf>
    <xf numFmtId="0" fontId="23" fillId="0" borderId="9" xfId="0" applyFont="1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4" fontId="4" fillId="0" borderId="59" xfId="0" applyNumberFormat="1" applyFont="1" applyBorder="1" applyAlignment="1" applyProtection="1">
      <alignment horizontal="center" vertical="center" wrapText="1"/>
      <protection locked="0"/>
    </xf>
    <xf numFmtId="4" fontId="4" fillId="0" borderId="60" xfId="0" applyNumberFormat="1" applyFont="1" applyBorder="1" applyAlignment="1" applyProtection="1">
      <alignment horizontal="center" vertical="center" wrapText="1"/>
      <protection locked="0"/>
    </xf>
    <xf numFmtId="4" fontId="4" fillId="0" borderId="61" xfId="0" applyNumberFormat="1" applyFont="1" applyBorder="1" applyAlignment="1" applyProtection="1">
      <alignment horizontal="center" vertical="center" wrapText="1"/>
      <protection locked="0"/>
    </xf>
    <xf numFmtId="4" fontId="4" fillId="0" borderId="64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4" fontId="4" fillId="0" borderId="53" xfId="0" applyNumberFormat="1" applyFont="1" applyBorder="1" applyAlignment="1" applyProtection="1">
      <alignment horizontal="center" vertical="center" wrapText="1"/>
      <protection locked="0"/>
    </xf>
    <xf numFmtId="4" fontId="4" fillId="0" borderId="62" xfId="0" applyNumberFormat="1" applyFont="1" applyBorder="1" applyAlignment="1" applyProtection="1">
      <alignment horizontal="center" vertical="center" wrapText="1"/>
      <protection locked="0"/>
    </xf>
    <xf numFmtId="4" fontId="4" fillId="0" borderId="54" xfId="0" applyNumberFormat="1" applyFont="1" applyBorder="1" applyAlignment="1" applyProtection="1">
      <alignment horizontal="center" vertical="center" wrapText="1"/>
      <protection locked="0"/>
    </xf>
    <xf numFmtId="4" fontId="4" fillId="0" borderId="63" xfId="0" applyNumberFormat="1" applyFont="1" applyBorder="1" applyAlignment="1" applyProtection="1">
      <alignment horizontal="center" vertical="center" wrapText="1"/>
      <protection locked="0"/>
    </xf>
    <xf numFmtId="4" fontId="11" fillId="2" borderId="18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4" fillId="0" borderId="42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42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 applyProtection="1">
      <alignment horizontal="center" vertical="center" wrapText="1"/>
      <protection locked="0"/>
    </xf>
    <xf numFmtId="4" fontId="12" fillId="0" borderId="2" xfId="0" applyNumberFormat="1" applyFont="1" applyBorder="1" applyAlignment="1" applyProtection="1">
      <alignment horizontal="center" vertical="center" wrapText="1"/>
      <protection locked="0"/>
    </xf>
    <xf numFmtId="4" fontId="12" fillId="0" borderId="3" xfId="0" applyNumberFormat="1" applyFont="1" applyBorder="1" applyAlignment="1" applyProtection="1">
      <alignment horizontal="center" vertical="center" wrapText="1"/>
      <protection locked="0"/>
    </xf>
    <xf numFmtId="4" fontId="12" fillId="2" borderId="17" xfId="0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" fontId="12" fillId="0" borderId="23" xfId="0" applyNumberFormat="1" applyFont="1" applyBorder="1" applyAlignment="1" applyProtection="1">
      <alignment horizontal="center" vertical="center" wrapText="1"/>
      <protection locked="0"/>
    </xf>
    <xf numFmtId="4" fontId="12" fillId="0" borderId="32" xfId="0" applyNumberFormat="1" applyFont="1" applyBorder="1" applyAlignment="1" applyProtection="1">
      <alignment horizontal="center" vertical="center" wrapText="1"/>
      <protection locked="0"/>
    </xf>
    <xf numFmtId="4" fontId="12" fillId="0" borderId="22" xfId="0" applyNumberFormat="1" applyFont="1" applyBorder="1" applyAlignment="1" applyProtection="1">
      <alignment horizontal="center" vertical="center" wrapText="1"/>
      <protection locked="0"/>
    </xf>
    <xf numFmtId="0" fontId="4" fillId="3" borderId="4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9" fillId="3" borderId="1" xfId="0" applyFont="1" applyFill="1" applyBorder="1" applyAlignment="1">
      <alignment horizontal="left" vertical="center" wrapText="1"/>
    </xf>
    <xf numFmtId="0" fontId="29" fillId="3" borderId="2" xfId="0" applyFont="1" applyFill="1" applyBorder="1" applyAlignment="1">
      <alignment horizontal="left" vertical="center" wrapText="1"/>
    </xf>
    <xf numFmtId="0" fontId="29" fillId="3" borderId="3" xfId="0" applyFont="1" applyFill="1" applyBorder="1" applyAlignment="1">
      <alignment horizontal="left" vertical="center" wrapText="1"/>
    </xf>
    <xf numFmtId="4" fontId="12" fillId="0" borderId="38" xfId="0" applyNumberFormat="1" applyFont="1" applyBorder="1" applyAlignment="1">
      <alignment horizontal="center" vertical="center" wrapText="1"/>
    </xf>
    <xf numFmtId="4" fontId="12" fillId="0" borderId="23" xfId="0" applyNumberFormat="1" applyFont="1" applyBorder="1" applyAlignment="1">
      <alignment horizontal="center" vertical="center" wrapText="1"/>
    </xf>
    <xf numFmtId="4" fontId="12" fillId="0" borderId="2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" fontId="12" fillId="0" borderId="25" xfId="0" applyNumberFormat="1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4" fontId="17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4" fontId="22" fillId="0" borderId="8" xfId="0" applyNumberFormat="1" applyFont="1" applyBorder="1" applyAlignment="1">
      <alignment horizontal="center" vertical="center" wrapText="1"/>
    </xf>
    <xf numFmtId="4" fontId="22" fillId="0" borderId="10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4" fontId="4" fillId="0" borderId="55" xfId="0" applyNumberFormat="1" applyFont="1" applyBorder="1" applyAlignment="1" applyProtection="1">
      <alignment horizontal="center" vertical="center" wrapText="1"/>
      <protection locked="0"/>
    </xf>
    <xf numFmtId="4" fontId="4" fillId="0" borderId="70" xfId="0" applyNumberFormat="1" applyFont="1" applyBorder="1" applyAlignment="1" applyProtection="1">
      <alignment horizontal="center" vertical="center" wrapText="1"/>
      <protection locked="0"/>
    </xf>
    <xf numFmtId="4" fontId="4" fillId="0" borderId="56" xfId="0" applyNumberFormat="1" applyFont="1" applyBorder="1" applyAlignment="1" applyProtection="1">
      <alignment horizontal="center" vertical="center" wrapText="1"/>
      <protection locked="0"/>
    </xf>
    <xf numFmtId="164" fontId="28" fillId="0" borderId="1" xfId="0" applyNumberFormat="1" applyFont="1" applyBorder="1" applyAlignment="1">
      <alignment horizontal="left" vertical="center" wrapText="1"/>
    </xf>
    <xf numFmtId="164" fontId="28" fillId="0" borderId="2" xfId="0" applyNumberFormat="1" applyFont="1" applyBorder="1" applyAlignment="1">
      <alignment horizontal="left" vertical="center" wrapText="1"/>
    </xf>
    <xf numFmtId="164" fontId="28" fillId="0" borderId="3" xfId="0" applyNumberFormat="1" applyFont="1" applyBorder="1" applyAlignment="1">
      <alignment horizontal="left" vertical="center" wrapText="1"/>
    </xf>
    <xf numFmtId="164" fontId="4" fillId="0" borderId="66" xfId="0" applyNumberFormat="1" applyFont="1" applyBorder="1" applyAlignment="1">
      <alignment horizontal="center" vertical="center" wrapText="1"/>
    </xf>
    <xf numFmtId="164" fontId="4" fillId="0" borderId="67" xfId="0" applyNumberFormat="1" applyFont="1" applyBorder="1" applyAlignment="1">
      <alignment horizontal="center" vertical="center" wrapText="1"/>
    </xf>
    <xf numFmtId="164" fontId="4" fillId="0" borderId="5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42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center" wrapText="1"/>
    </xf>
  </cellXfs>
  <cellStyles count="13">
    <cellStyle name="A4 Small 210 x 297 mm" xfId="10" xr:uid="{00000000-0005-0000-0000-000000000000}"/>
    <cellStyle name="merge" xfId="6" xr:uid="{00000000-0005-0000-0000-000001000000}"/>
    <cellStyle name="merge 7" xfId="7" xr:uid="{00000000-0005-0000-0000-000002000000}"/>
    <cellStyle name="Normal" xfId="0" builtinId="0"/>
    <cellStyle name="Normal 13" xfId="1" xr:uid="{00000000-0005-0000-0000-000004000000}"/>
    <cellStyle name="Normal 2" xfId="2" xr:uid="{00000000-0005-0000-0000-000005000000}"/>
    <cellStyle name="Normal 2 2" xfId="5" xr:uid="{00000000-0005-0000-0000-000006000000}"/>
    <cellStyle name="Normal 3" xfId="9" xr:uid="{00000000-0005-0000-0000-000007000000}"/>
    <cellStyle name="Normal 4" xfId="11" xr:uid="{00000000-0005-0000-0000-000008000000}"/>
    <cellStyle name="Normal 5" xfId="4" xr:uid="{00000000-0005-0000-0000-000009000000}"/>
    <cellStyle name="Normale_arredi" xfId="8" xr:uid="{00000000-0005-0000-0000-00000A000000}"/>
    <cellStyle name="Normalno 2" xfId="12" xr:uid="{00000000-0005-0000-0000-00000B000000}"/>
    <cellStyle name="Obično 2" xfId="3" xr:uid="{00000000-0005-0000-0000-00000C000000}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5"/>
  <sheetViews>
    <sheetView tabSelected="1" zoomScaleNormal="100" workbookViewId="0">
      <selection activeCell="C8" sqref="C8"/>
    </sheetView>
  </sheetViews>
  <sheetFormatPr defaultColWidth="9.33203125" defaultRowHeight="12.75" x14ac:dyDescent="0.2"/>
  <cols>
    <col min="1" max="1" width="4.6640625" style="11" customWidth="1"/>
    <col min="2" max="2" width="1.1640625" style="11" customWidth="1"/>
    <col min="3" max="3" width="54.5" style="11" customWidth="1"/>
    <col min="4" max="4" width="1.1640625" style="2" customWidth="1"/>
    <col min="5" max="5" width="4.83203125" style="2" customWidth="1"/>
    <col min="6" max="6" width="1.1640625" style="5" customWidth="1"/>
    <col min="7" max="7" width="8.83203125" style="5" customWidth="1"/>
    <col min="8" max="8" width="4.33203125" style="5" customWidth="1"/>
    <col min="9" max="9" width="3.83203125" style="5" customWidth="1"/>
    <col min="10" max="10" width="1.1640625" style="5" customWidth="1"/>
    <col min="11" max="11" width="11.6640625" style="5" customWidth="1"/>
    <col min="12" max="12" width="0.1640625" style="5" customWidth="1"/>
    <col min="13" max="13" width="4.6640625" style="11" customWidth="1"/>
    <col min="14" max="19" width="9.33203125" style="27"/>
    <col min="20" max="20" width="13.33203125" style="27" customWidth="1"/>
    <col min="21" max="16384" width="9.33203125" style="27"/>
  </cols>
  <sheetData>
    <row r="1" spans="1:20" ht="14.1" customHeight="1" x14ac:dyDescent="0.2">
      <c r="A1" s="19"/>
      <c r="M1" s="27"/>
    </row>
    <row r="2" spans="1:20" ht="60" customHeight="1" x14ac:dyDescent="0.2">
      <c r="A2" s="267" t="s">
        <v>131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9"/>
      <c r="M2" s="27"/>
      <c r="Q2" s="298"/>
      <c r="R2" s="298"/>
      <c r="T2" s="55"/>
    </row>
    <row r="3" spans="1:20" ht="17.2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20" ht="15" customHeight="1" x14ac:dyDescent="0.2">
      <c r="A4" s="270" t="s">
        <v>14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"/>
    </row>
    <row r="5" spans="1:20" ht="15.75" customHeight="1" x14ac:dyDescent="0.2">
      <c r="A5" s="102" t="s">
        <v>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4"/>
      <c r="M5" s="27"/>
    </row>
    <row r="6" spans="1:20" ht="25.5" customHeight="1" x14ac:dyDescent="0.2">
      <c r="A6" s="271" t="s">
        <v>1</v>
      </c>
      <c r="B6" s="272"/>
      <c r="C6" s="4" t="s">
        <v>2</v>
      </c>
      <c r="D6" s="273" t="s">
        <v>3</v>
      </c>
      <c r="E6" s="274"/>
      <c r="F6" s="272"/>
      <c r="G6" s="6" t="s">
        <v>4</v>
      </c>
      <c r="H6" s="108" t="s">
        <v>38</v>
      </c>
      <c r="I6" s="196"/>
      <c r="J6" s="197"/>
      <c r="K6" s="108" t="s">
        <v>39</v>
      </c>
      <c r="L6" s="111"/>
      <c r="M6" s="27"/>
    </row>
    <row r="7" spans="1:20" ht="38.450000000000003" customHeight="1" x14ac:dyDescent="0.2">
      <c r="A7" s="23"/>
      <c r="B7" s="24"/>
      <c r="C7" s="17" t="s">
        <v>42</v>
      </c>
      <c r="D7" s="190"/>
      <c r="E7" s="244"/>
      <c r="F7" s="244"/>
      <c r="G7" s="244"/>
      <c r="H7" s="244"/>
      <c r="I7" s="244"/>
      <c r="J7" s="244"/>
      <c r="K7" s="244"/>
      <c r="L7" s="191"/>
      <c r="M7" s="27"/>
      <c r="Q7" s="81"/>
      <c r="R7" s="81"/>
      <c r="T7" s="57"/>
    </row>
    <row r="8" spans="1:20" ht="91.15" customHeight="1" x14ac:dyDescent="0.2">
      <c r="A8" s="43"/>
      <c r="B8" s="44"/>
      <c r="C8" s="45" t="s">
        <v>43</v>
      </c>
      <c r="D8" s="245"/>
      <c r="E8" s="246"/>
      <c r="F8" s="246"/>
      <c r="G8" s="246"/>
      <c r="H8" s="246"/>
      <c r="I8" s="246"/>
      <c r="J8" s="246"/>
      <c r="K8" s="246"/>
      <c r="L8" s="247"/>
      <c r="M8" s="27"/>
      <c r="Q8" s="81"/>
      <c r="R8" s="81"/>
      <c r="T8" s="57"/>
    </row>
    <row r="9" spans="1:20" ht="34.9" customHeight="1" x14ac:dyDescent="0.2">
      <c r="A9" s="43"/>
      <c r="B9" s="44"/>
      <c r="C9" s="46" t="s">
        <v>44</v>
      </c>
      <c r="D9" s="245"/>
      <c r="E9" s="246"/>
      <c r="F9" s="246"/>
      <c r="G9" s="246"/>
      <c r="H9" s="246"/>
      <c r="I9" s="246"/>
      <c r="J9" s="246"/>
      <c r="K9" s="246"/>
      <c r="L9" s="247"/>
      <c r="M9" s="27"/>
      <c r="Q9" s="81"/>
      <c r="R9" s="81"/>
      <c r="T9" s="57"/>
    </row>
    <row r="10" spans="1:20" ht="43.9" customHeight="1" x14ac:dyDescent="0.2">
      <c r="A10" s="43"/>
      <c r="B10" s="44"/>
      <c r="C10" s="46" t="s">
        <v>45</v>
      </c>
      <c r="D10" s="245"/>
      <c r="E10" s="246"/>
      <c r="F10" s="246"/>
      <c r="G10" s="246"/>
      <c r="H10" s="246"/>
      <c r="I10" s="246"/>
      <c r="J10" s="246"/>
      <c r="K10" s="246"/>
      <c r="L10" s="247"/>
      <c r="M10" s="27"/>
    </row>
    <row r="11" spans="1:20" ht="23.45" customHeight="1" x14ac:dyDescent="0.2">
      <c r="A11" s="43"/>
      <c r="B11" s="44"/>
      <c r="C11" s="46" t="s">
        <v>46</v>
      </c>
      <c r="D11" s="245"/>
      <c r="E11" s="246"/>
      <c r="F11" s="246"/>
      <c r="G11" s="246"/>
      <c r="H11" s="246"/>
      <c r="I11" s="246"/>
      <c r="J11" s="246"/>
      <c r="K11" s="246"/>
      <c r="L11" s="247"/>
      <c r="M11" s="27"/>
      <c r="T11" s="57"/>
    </row>
    <row r="12" spans="1:20" ht="42.6" customHeight="1" x14ac:dyDescent="0.2">
      <c r="A12" s="43"/>
      <c r="B12" s="44"/>
      <c r="C12" s="46" t="s">
        <v>47</v>
      </c>
      <c r="D12" s="245"/>
      <c r="E12" s="246"/>
      <c r="F12" s="246"/>
      <c r="G12" s="246"/>
      <c r="H12" s="246"/>
      <c r="I12" s="246"/>
      <c r="J12" s="246"/>
      <c r="K12" s="246"/>
      <c r="L12" s="247"/>
      <c r="M12" s="27"/>
    </row>
    <row r="13" spans="1:20" ht="42.6" customHeight="1" x14ac:dyDescent="0.2">
      <c r="A13" s="43"/>
      <c r="B13" s="44"/>
      <c r="C13" s="46" t="s">
        <v>48</v>
      </c>
      <c r="D13" s="245"/>
      <c r="E13" s="246"/>
      <c r="F13" s="246"/>
      <c r="G13" s="246"/>
      <c r="H13" s="246"/>
      <c r="I13" s="246"/>
      <c r="J13" s="246"/>
      <c r="K13" s="246"/>
      <c r="L13" s="247"/>
      <c r="M13" s="27"/>
    </row>
    <row r="14" spans="1:20" ht="62.45" customHeight="1" x14ac:dyDescent="0.2">
      <c r="A14" s="43"/>
      <c r="B14" s="44"/>
      <c r="C14" s="46" t="s">
        <v>49</v>
      </c>
      <c r="D14" s="248"/>
      <c r="E14" s="249"/>
      <c r="F14" s="249"/>
      <c r="G14" s="249"/>
      <c r="H14" s="249"/>
      <c r="I14" s="249"/>
      <c r="J14" s="249"/>
      <c r="K14" s="249"/>
      <c r="L14" s="250"/>
      <c r="M14" s="27"/>
    </row>
    <row r="15" spans="1:20" ht="54.6" customHeight="1" x14ac:dyDescent="0.2">
      <c r="A15" s="133" t="s">
        <v>21</v>
      </c>
      <c r="B15" s="134"/>
      <c r="C15" s="31" t="s">
        <v>57</v>
      </c>
      <c r="D15" s="89"/>
      <c r="E15" s="90"/>
      <c r="F15" s="90"/>
      <c r="G15" s="90"/>
      <c r="H15" s="90"/>
      <c r="I15" s="90"/>
      <c r="J15" s="90"/>
      <c r="K15" s="90"/>
      <c r="L15" s="91"/>
      <c r="M15" s="27"/>
    </row>
    <row r="16" spans="1:20" ht="19.899999999999999" customHeight="1" x14ac:dyDescent="0.2">
      <c r="A16" s="135"/>
      <c r="B16" s="136"/>
      <c r="C16" s="60" t="s">
        <v>56</v>
      </c>
      <c r="D16" s="193" t="s">
        <v>7</v>
      </c>
      <c r="E16" s="275"/>
      <c r="F16" s="275"/>
      <c r="G16" s="61">
        <v>110</v>
      </c>
      <c r="H16" s="194"/>
      <c r="I16" s="194"/>
      <c r="J16" s="194"/>
      <c r="K16" s="195">
        <f t="shared" ref="K16" si="0">H16*G16</f>
        <v>0</v>
      </c>
      <c r="L16" s="195"/>
      <c r="M16" s="27"/>
    </row>
    <row r="17" spans="1:16" ht="43.9" customHeight="1" x14ac:dyDescent="0.2">
      <c r="A17" s="114" t="s">
        <v>25</v>
      </c>
      <c r="B17" s="115"/>
      <c r="C17" s="62" t="s">
        <v>26</v>
      </c>
      <c r="D17" s="239" t="s">
        <v>6</v>
      </c>
      <c r="E17" s="150"/>
      <c r="F17" s="240"/>
      <c r="G17" s="63">
        <v>1</v>
      </c>
      <c r="H17" s="241"/>
      <c r="I17" s="242"/>
      <c r="J17" s="243"/>
      <c r="K17" s="258">
        <f>H17*G17</f>
        <v>0</v>
      </c>
      <c r="L17" s="259"/>
      <c r="M17" s="27"/>
    </row>
    <row r="18" spans="1:16" ht="24.6" customHeight="1" x14ac:dyDescent="0.2">
      <c r="A18" s="219" t="s">
        <v>15</v>
      </c>
      <c r="B18" s="220"/>
      <c r="C18" s="164"/>
      <c r="D18" s="164"/>
      <c r="E18" s="164"/>
      <c r="F18" s="164"/>
      <c r="G18" s="164"/>
      <c r="H18" s="164"/>
      <c r="I18" s="164"/>
      <c r="J18" s="164"/>
      <c r="K18" s="165">
        <f>SUM(K15:L17)</f>
        <v>0</v>
      </c>
      <c r="L18" s="166"/>
      <c r="M18" s="27"/>
    </row>
    <row r="19" spans="1:16" ht="18.7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5"/>
      <c r="L19" s="25"/>
      <c r="M19" s="27"/>
    </row>
    <row r="20" spans="1:16" ht="18" customHeight="1" x14ac:dyDescent="0.2">
      <c r="A20" s="50" t="s">
        <v>16</v>
      </c>
      <c r="B20" s="51"/>
      <c r="C20" s="51"/>
      <c r="D20" s="52"/>
      <c r="E20" s="52"/>
      <c r="F20" s="53"/>
      <c r="G20" s="53"/>
      <c r="H20" s="53"/>
      <c r="I20" s="53"/>
      <c r="J20" s="53"/>
      <c r="K20" s="54"/>
      <c r="L20" s="7"/>
      <c r="M20" s="27"/>
    </row>
    <row r="21" spans="1:16" ht="24" customHeight="1" x14ac:dyDescent="0.2">
      <c r="A21" s="178" t="s">
        <v>1</v>
      </c>
      <c r="B21" s="179"/>
      <c r="C21" s="1" t="s">
        <v>2</v>
      </c>
      <c r="D21" s="180" t="s">
        <v>3</v>
      </c>
      <c r="E21" s="181"/>
      <c r="F21" s="179"/>
      <c r="G21" s="8" t="s">
        <v>4</v>
      </c>
      <c r="H21" s="140" t="s">
        <v>38</v>
      </c>
      <c r="I21" s="141"/>
      <c r="J21" s="218"/>
      <c r="K21" s="140" t="s">
        <v>39</v>
      </c>
      <c r="L21" s="143"/>
      <c r="M21" s="27"/>
    </row>
    <row r="22" spans="1:16" ht="156" customHeight="1" x14ac:dyDescent="0.2">
      <c r="A22" s="89"/>
      <c r="B22" s="91"/>
      <c r="C22" s="12" t="s">
        <v>50</v>
      </c>
      <c r="D22" s="260"/>
      <c r="E22" s="261"/>
      <c r="F22" s="261"/>
      <c r="G22" s="261"/>
      <c r="H22" s="261"/>
      <c r="I22" s="261"/>
      <c r="J22" s="261"/>
      <c r="K22" s="261"/>
      <c r="L22" s="262"/>
      <c r="M22" s="27"/>
    </row>
    <row r="23" spans="1:16" ht="28.15" customHeight="1" x14ac:dyDescent="0.2">
      <c r="A23" s="95" t="s">
        <v>17</v>
      </c>
      <c r="B23" s="96"/>
      <c r="C23" s="64" t="s">
        <v>89</v>
      </c>
      <c r="D23" s="116"/>
      <c r="E23" s="117"/>
      <c r="F23" s="117"/>
      <c r="G23" s="117"/>
      <c r="H23" s="117"/>
      <c r="I23" s="117"/>
      <c r="J23" s="117"/>
      <c r="K23" s="117"/>
      <c r="L23" s="118"/>
      <c r="M23" s="27"/>
      <c r="N23" s="56"/>
      <c r="O23" s="56"/>
      <c r="P23" s="56"/>
    </row>
    <row r="24" spans="1:16" ht="15" customHeight="1" x14ac:dyDescent="0.2">
      <c r="A24" s="97"/>
      <c r="B24" s="98"/>
      <c r="C24" s="65" t="s">
        <v>88</v>
      </c>
      <c r="D24" s="125" t="s">
        <v>5</v>
      </c>
      <c r="E24" s="126"/>
      <c r="F24" s="127"/>
      <c r="G24" s="21">
        <v>482</v>
      </c>
      <c r="H24" s="128"/>
      <c r="I24" s="129"/>
      <c r="J24" s="130"/>
      <c r="K24" s="131">
        <f t="shared" ref="K24" si="1">H24*G24</f>
        <v>0</v>
      </c>
      <c r="L24" s="132"/>
      <c r="M24" s="27"/>
      <c r="N24" s="56"/>
      <c r="O24" s="56"/>
      <c r="P24" s="56"/>
    </row>
    <row r="25" spans="1:16" ht="45" customHeight="1" x14ac:dyDescent="0.2">
      <c r="A25" s="133" t="s">
        <v>22</v>
      </c>
      <c r="B25" s="134"/>
      <c r="C25" s="82" t="s">
        <v>114</v>
      </c>
      <c r="D25" s="263"/>
      <c r="E25" s="155"/>
      <c r="F25" s="155"/>
      <c r="G25" s="155"/>
      <c r="H25" s="155"/>
      <c r="I25" s="155"/>
      <c r="J25" s="155"/>
      <c r="K25" s="155"/>
      <c r="L25" s="264"/>
      <c r="M25" s="27"/>
      <c r="N25" s="56"/>
      <c r="O25" s="56"/>
      <c r="P25" s="56"/>
    </row>
    <row r="26" spans="1:16" ht="15" customHeight="1" x14ac:dyDescent="0.2">
      <c r="A26" s="135"/>
      <c r="B26" s="136"/>
      <c r="C26" s="82" t="s">
        <v>115</v>
      </c>
      <c r="D26" s="89" t="s">
        <v>6</v>
      </c>
      <c r="E26" s="90"/>
      <c r="F26" s="91"/>
      <c r="G26" s="61">
        <v>910</v>
      </c>
      <c r="H26" s="230"/>
      <c r="I26" s="231"/>
      <c r="J26" s="232"/>
      <c r="K26" s="257">
        <f>H26*G26</f>
        <v>0</v>
      </c>
      <c r="L26" s="132"/>
      <c r="M26" s="27"/>
      <c r="N26" s="56"/>
      <c r="O26" s="56"/>
      <c r="P26" s="56"/>
    </row>
    <row r="27" spans="1:16" ht="19.899999999999999" customHeight="1" x14ac:dyDescent="0.2">
      <c r="A27" s="219" t="s">
        <v>18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1">
        <f>SUM(K22:L26)</f>
        <v>0</v>
      </c>
      <c r="L27" s="222"/>
    </row>
    <row r="28" spans="1:16" ht="19.899999999999999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5"/>
      <c r="L28" s="25"/>
    </row>
    <row r="29" spans="1:16" ht="21" customHeight="1" x14ac:dyDescent="0.2">
      <c r="A29" s="182" t="s">
        <v>51</v>
      </c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4"/>
    </row>
    <row r="30" spans="1:16" ht="24" customHeight="1" x14ac:dyDescent="0.2">
      <c r="A30" s="178" t="s">
        <v>1</v>
      </c>
      <c r="B30" s="179"/>
      <c r="C30" s="1" t="s">
        <v>2</v>
      </c>
      <c r="D30" s="180" t="s">
        <v>3</v>
      </c>
      <c r="E30" s="181"/>
      <c r="F30" s="179"/>
      <c r="G30" s="39" t="s">
        <v>4</v>
      </c>
      <c r="H30" s="108" t="s">
        <v>38</v>
      </c>
      <c r="I30" s="196"/>
      <c r="J30" s="197"/>
      <c r="K30" s="108" t="s">
        <v>39</v>
      </c>
      <c r="L30" s="111"/>
    </row>
    <row r="31" spans="1:16" ht="50.45" customHeight="1" x14ac:dyDescent="0.2">
      <c r="A31" s="87"/>
      <c r="B31" s="189"/>
      <c r="C31" s="40" t="s">
        <v>64</v>
      </c>
      <c r="D31" s="265"/>
      <c r="E31" s="244"/>
      <c r="F31" s="244"/>
      <c r="G31" s="244"/>
      <c r="H31" s="244"/>
      <c r="I31" s="244"/>
      <c r="J31" s="244"/>
      <c r="K31" s="244"/>
      <c r="L31" s="191"/>
    </row>
    <row r="32" spans="1:16" ht="65.45" customHeight="1" x14ac:dyDescent="0.2">
      <c r="A32" s="87"/>
      <c r="B32" s="189"/>
      <c r="C32" s="40" t="s">
        <v>52</v>
      </c>
      <c r="D32" s="266"/>
      <c r="E32" s="249"/>
      <c r="F32" s="249"/>
      <c r="G32" s="249"/>
      <c r="H32" s="249"/>
      <c r="I32" s="249"/>
      <c r="J32" s="249"/>
      <c r="K32" s="249"/>
      <c r="L32" s="250"/>
    </row>
    <row r="33" spans="1:13" ht="24.6" customHeight="1" x14ac:dyDescent="0.2">
      <c r="A33" s="254" t="s">
        <v>54</v>
      </c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6"/>
    </row>
    <row r="34" spans="1:13" ht="91.9" customHeight="1" x14ac:dyDescent="0.2">
      <c r="A34" s="185" t="s">
        <v>31</v>
      </c>
      <c r="B34" s="186"/>
      <c r="C34" s="66" t="s">
        <v>59</v>
      </c>
      <c r="D34" s="251"/>
      <c r="E34" s="252"/>
      <c r="F34" s="252"/>
      <c r="G34" s="252"/>
      <c r="H34" s="252"/>
      <c r="I34" s="252"/>
      <c r="J34" s="252"/>
      <c r="K34" s="252"/>
      <c r="L34" s="253"/>
    </row>
    <row r="35" spans="1:13" ht="18.600000000000001" customHeight="1" x14ac:dyDescent="0.2">
      <c r="A35" s="187"/>
      <c r="B35" s="188"/>
      <c r="C35" s="67" t="s">
        <v>58</v>
      </c>
      <c r="D35" s="193" t="s">
        <v>53</v>
      </c>
      <c r="E35" s="193"/>
      <c r="F35" s="193"/>
      <c r="G35" s="61">
        <v>7</v>
      </c>
      <c r="H35" s="194"/>
      <c r="I35" s="194"/>
      <c r="J35" s="194"/>
      <c r="K35" s="195">
        <f t="shared" ref="K35" si="2">H35*G35</f>
        <v>0</v>
      </c>
      <c r="L35" s="195"/>
    </row>
    <row r="36" spans="1:13" ht="22.15" customHeight="1" x14ac:dyDescent="0.2">
      <c r="A36" s="309" t="s">
        <v>55</v>
      </c>
      <c r="B36" s="310"/>
      <c r="C36" s="310"/>
      <c r="D36" s="310"/>
      <c r="E36" s="310"/>
      <c r="F36" s="310"/>
      <c r="G36" s="310"/>
      <c r="H36" s="310"/>
      <c r="I36" s="310"/>
      <c r="J36" s="310"/>
      <c r="K36" s="310"/>
      <c r="L36" s="311"/>
    </row>
    <row r="37" spans="1:13" ht="81.599999999999994" customHeight="1" x14ac:dyDescent="0.2">
      <c r="A37" s="312" t="s">
        <v>32</v>
      </c>
      <c r="B37" s="313"/>
      <c r="C37" s="79" t="s">
        <v>65</v>
      </c>
      <c r="D37" s="173"/>
      <c r="E37" s="174"/>
      <c r="F37" s="174"/>
      <c r="G37" s="174"/>
      <c r="H37" s="174"/>
      <c r="I37" s="174"/>
      <c r="J37" s="174"/>
      <c r="K37" s="174"/>
      <c r="L37" s="238"/>
    </row>
    <row r="38" spans="1:13" ht="15.6" customHeight="1" x14ac:dyDescent="0.2">
      <c r="A38" s="314"/>
      <c r="B38" s="315"/>
      <c r="C38" s="69" t="s">
        <v>63</v>
      </c>
      <c r="D38" s="303" t="s">
        <v>53</v>
      </c>
      <c r="E38" s="304"/>
      <c r="F38" s="305"/>
      <c r="G38" s="80">
        <v>26</v>
      </c>
      <c r="H38" s="306"/>
      <c r="I38" s="307"/>
      <c r="J38" s="308"/>
      <c r="K38" s="306">
        <f>H38*G38</f>
        <v>0</v>
      </c>
      <c r="L38" s="308"/>
    </row>
    <row r="39" spans="1:13" ht="93.6" customHeight="1" x14ac:dyDescent="0.2">
      <c r="A39" s="144" t="s">
        <v>41</v>
      </c>
      <c r="B39" s="170"/>
      <c r="C39" s="68" t="s">
        <v>66</v>
      </c>
      <c r="D39" s="173"/>
      <c r="E39" s="174"/>
      <c r="F39" s="174"/>
      <c r="G39" s="174"/>
      <c r="H39" s="174"/>
      <c r="I39" s="174"/>
      <c r="J39" s="174"/>
      <c r="K39" s="174"/>
      <c r="L39" s="175"/>
    </row>
    <row r="40" spans="1:13" x14ac:dyDescent="0.2">
      <c r="A40" s="148"/>
      <c r="B40" s="171"/>
      <c r="C40" s="69" t="s">
        <v>60</v>
      </c>
      <c r="D40" s="204" t="s">
        <v>8</v>
      </c>
      <c r="E40" s="205"/>
      <c r="F40" s="206"/>
      <c r="G40" s="70">
        <v>35</v>
      </c>
      <c r="H40" s="207"/>
      <c r="I40" s="208"/>
      <c r="J40" s="209"/>
      <c r="K40" s="207">
        <f>H40*G40</f>
        <v>0</v>
      </c>
      <c r="L40" s="210"/>
    </row>
    <row r="41" spans="1:13" x14ac:dyDescent="0.2">
      <c r="A41" s="146"/>
      <c r="B41" s="172"/>
      <c r="C41" s="71" t="s">
        <v>61</v>
      </c>
      <c r="D41" s="211" t="s">
        <v>8</v>
      </c>
      <c r="E41" s="212"/>
      <c r="F41" s="213"/>
      <c r="G41" s="72">
        <v>33</v>
      </c>
      <c r="H41" s="214"/>
      <c r="I41" s="215"/>
      <c r="J41" s="216"/>
      <c r="K41" s="214">
        <f>H41*G41</f>
        <v>0</v>
      </c>
      <c r="L41" s="217"/>
    </row>
    <row r="42" spans="1:13" ht="24" customHeight="1" x14ac:dyDescent="0.2">
      <c r="A42" s="219" t="s">
        <v>62</v>
      </c>
      <c r="B42" s="220"/>
      <c r="C42" s="220"/>
      <c r="D42" s="220"/>
      <c r="E42" s="220"/>
      <c r="F42" s="220"/>
      <c r="G42" s="220"/>
      <c r="H42" s="220"/>
      <c r="I42" s="220"/>
      <c r="J42" s="220"/>
      <c r="K42" s="301">
        <f>SUM(K33:L41)</f>
        <v>0</v>
      </c>
      <c r="L42" s="302"/>
    </row>
    <row r="43" spans="1:13" ht="15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5"/>
      <c r="L43" s="25"/>
    </row>
    <row r="44" spans="1:13" s="29" customFormat="1" ht="17.25" customHeight="1" x14ac:dyDescent="0.2">
      <c r="A44" s="182" t="s">
        <v>118</v>
      </c>
      <c r="B44" s="183"/>
      <c r="C44" s="183"/>
      <c r="D44" s="183"/>
      <c r="E44" s="183"/>
      <c r="F44" s="183"/>
      <c r="G44" s="183"/>
      <c r="H44" s="183"/>
      <c r="I44" s="183"/>
      <c r="J44" s="183"/>
      <c r="K44" s="183"/>
      <c r="L44" s="184"/>
      <c r="M44" s="28"/>
    </row>
    <row r="45" spans="1:13" s="29" customFormat="1" ht="24.75" customHeight="1" x14ac:dyDescent="0.2">
      <c r="A45" s="105" t="s">
        <v>1</v>
      </c>
      <c r="B45" s="106"/>
      <c r="C45" s="3" t="s">
        <v>2</v>
      </c>
      <c r="D45" s="105" t="s">
        <v>3</v>
      </c>
      <c r="E45" s="106"/>
      <c r="F45" s="233" t="s">
        <v>4</v>
      </c>
      <c r="G45" s="234"/>
      <c r="H45" s="108" t="s">
        <v>38</v>
      </c>
      <c r="I45" s="196"/>
      <c r="J45" s="197"/>
      <c r="K45" s="108" t="s">
        <v>39</v>
      </c>
      <c r="L45" s="111"/>
      <c r="M45" s="28"/>
    </row>
    <row r="46" spans="1:13" s="29" customFormat="1" ht="103.9" customHeight="1" x14ac:dyDescent="0.2">
      <c r="A46" s="190"/>
      <c r="B46" s="191"/>
      <c r="C46" s="9" t="s">
        <v>67</v>
      </c>
      <c r="D46" s="190"/>
      <c r="E46" s="192"/>
      <c r="F46" s="192"/>
      <c r="G46" s="192"/>
      <c r="H46" s="192"/>
      <c r="I46" s="192"/>
      <c r="J46" s="192"/>
      <c r="K46" s="192"/>
      <c r="L46" s="191"/>
      <c r="M46" s="28"/>
    </row>
    <row r="47" spans="1:13" ht="70.150000000000006" customHeight="1" x14ac:dyDescent="0.2">
      <c r="A47" s="133" t="s">
        <v>19</v>
      </c>
      <c r="B47" s="134"/>
      <c r="C47" s="73" t="s">
        <v>68</v>
      </c>
      <c r="D47" s="235"/>
      <c r="E47" s="236"/>
      <c r="F47" s="236"/>
      <c r="G47" s="236"/>
      <c r="H47" s="236"/>
      <c r="I47" s="236"/>
      <c r="J47" s="236"/>
      <c r="K47" s="236"/>
      <c r="L47" s="237"/>
    </row>
    <row r="48" spans="1:13" ht="12.95" customHeight="1" x14ac:dyDescent="0.2">
      <c r="A48" s="135"/>
      <c r="B48" s="136"/>
      <c r="C48" s="74" t="s">
        <v>90</v>
      </c>
      <c r="D48" s="119" t="s">
        <v>53</v>
      </c>
      <c r="E48" s="118"/>
      <c r="F48" s="176">
        <v>3.5</v>
      </c>
      <c r="G48" s="177"/>
      <c r="H48" s="230"/>
      <c r="I48" s="231"/>
      <c r="J48" s="232"/>
      <c r="K48" s="228">
        <f>H48*F48</f>
        <v>0</v>
      </c>
      <c r="L48" s="229"/>
    </row>
    <row r="49" spans="1:13" ht="11.1" customHeight="1" x14ac:dyDescent="0.2">
      <c r="A49" s="316" t="s">
        <v>116</v>
      </c>
      <c r="B49" s="317"/>
      <c r="C49" s="317"/>
      <c r="D49" s="317"/>
      <c r="E49" s="317"/>
      <c r="F49" s="317"/>
      <c r="G49" s="317"/>
      <c r="H49" s="317"/>
      <c r="I49" s="317"/>
      <c r="J49" s="317"/>
      <c r="K49" s="318">
        <f>SUM(K48:L48)</f>
        <v>0</v>
      </c>
      <c r="L49" s="319"/>
      <c r="M49" s="27"/>
    </row>
    <row r="50" spans="1:13" ht="7.5" customHeight="1" x14ac:dyDescent="0.2">
      <c r="A50" s="219"/>
      <c r="B50" s="220"/>
      <c r="C50" s="220"/>
      <c r="D50" s="220"/>
      <c r="E50" s="220"/>
      <c r="F50" s="220"/>
      <c r="G50" s="220"/>
      <c r="H50" s="220"/>
      <c r="I50" s="220"/>
      <c r="J50" s="220"/>
      <c r="K50" s="221"/>
      <c r="L50" s="222"/>
      <c r="M50" s="27"/>
    </row>
    <row r="51" spans="1:13" ht="16.899999999999999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5"/>
      <c r="L51" s="25"/>
      <c r="M51" s="27"/>
    </row>
    <row r="52" spans="1:13" ht="17.45" customHeight="1" x14ac:dyDescent="0.2">
      <c r="A52" s="182" t="s">
        <v>69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4"/>
      <c r="M52" s="27"/>
    </row>
    <row r="53" spans="1:13" ht="30" customHeight="1" x14ac:dyDescent="0.2">
      <c r="A53" s="178" t="s">
        <v>1</v>
      </c>
      <c r="B53" s="179"/>
      <c r="C53" s="1" t="s">
        <v>2</v>
      </c>
      <c r="D53" s="180" t="s">
        <v>3</v>
      </c>
      <c r="E53" s="181"/>
      <c r="F53" s="179"/>
      <c r="G53" s="42" t="s">
        <v>34</v>
      </c>
      <c r="H53" s="142" t="s">
        <v>38</v>
      </c>
      <c r="I53" s="141"/>
      <c r="J53" s="218"/>
      <c r="K53" s="140" t="s">
        <v>39</v>
      </c>
      <c r="L53" s="143"/>
      <c r="M53" s="27"/>
    </row>
    <row r="54" spans="1:13" ht="79.150000000000006" customHeight="1" x14ac:dyDescent="0.2">
      <c r="A54" s="300"/>
      <c r="B54" s="155"/>
      <c r="C54" s="47" t="s">
        <v>70</v>
      </c>
      <c r="D54" s="198"/>
      <c r="E54" s="199"/>
      <c r="F54" s="199"/>
      <c r="G54" s="199"/>
      <c r="H54" s="199"/>
      <c r="I54" s="199"/>
      <c r="J54" s="199"/>
      <c r="K54" s="199"/>
      <c r="L54" s="200"/>
      <c r="M54" s="27"/>
    </row>
    <row r="55" spans="1:13" ht="115.9" customHeight="1" x14ac:dyDescent="0.2">
      <c r="A55" s="89"/>
      <c r="B55" s="91"/>
      <c r="C55" s="41" t="s">
        <v>71</v>
      </c>
      <c r="D55" s="201"/>
      <c r="E55" s="202"/>
      <c r="F55" s="202"/>
      <c r="G55" s="202"/>
      <c r="H55" s="202"/>
      <c r="I55" s="202"/>
      <c r="J55" s="202"/>
      <c r="K55" s="202"/>
      <c r="L55" s="203"/>
      <c r="M55" s="27"/>
    </row>
    <row r="56" spans="1:13" ht="61.15" customHeight="1" x14ac:dyDescent="0.2">
      <c r="A56" s="144" t="s">
        <v>27</v>
      </c>
      <c r="B56" s="145"/>
      <c r="C56" s="66" t="s">
        <v>117</v>
      </c>
      <c r="D56" s="89"/>
      <c r="E56" s="90"/>
      <c r="F56" s="90"/>
      <c r="G56" s="90"/>
      <c r="H56" s="90"/>
      <c r="I56" s="90"/>
      <c r="J56" s="90"/>
      <c r="K56" s="90"/>
      <c r="L56" s="91"/>
      <c r="M56" s="27"/>
    </row>
    <row r="57" spans="1:13" ht="17.45" customHeight="1" x14ac:dyDescent="0.2">
      <c r="A57" s="146"/>
      <c r="B57" s="147"/>
      <c r="C57" s="66" t="s">
        <v>119</v>
      </c>
      <c r="D57" s="155" t="s">
        <v>53</v>
      </c>
      <c r="E57" s="155"/>
      <c r="F57" s="155"/>
      <c r="G57" s="75">
        <v>0.9</v>
      </c>
      <c r="H57" s="223"/>
      <c r="I57" s="224"/>
      <c r="J57" s="225"/>
      <c r="K57" s="226">
        <f t="shared" ref="K57" si="3">H57*G57</f>
        <v>0</v>
      </c>
      <c r="L57" s="227"/>
      <c r="M57" s="27"/>
    </row>
    <row r="58" spans="1:13" ht="37.9" customHeight="1" x14ac:dyDescent="0.2">
      <c r="A58" s="144" t="s">
        <v>28</v>
      </c>
      <c r="B58" s="145"/>
      <c r="C58" s="66" t="s">
        <v>103</v>
      </c>
      <c r="D58" s="89"/>
      <c r="E58" s="90"/>
      <c r="F58" s="90"/>
      <c r="G58" s="90"/>
      <c r="H58" s="90"/>
      <c r="I58" s="90"/>
      <c r="J58" s="90"/>
      <c r="K58" s="90"/>
      <c r="L58" s="91"/>
      <c r="M58" s="27"/>
    </row>
    <row r="59" spans="1:13" ht="17.45" customHeight="1" x14ac:dyDescent="0.2">
      <c r="A59" s="146"/>
      <c r="B59" s="147"/>
      <c r="C59" s="66" t="s">
        <v>72</v>
      </c>
      <c r="D59" s="155" t="s">
        <v>6</v>
      </c>
      <c r="E59" s="155"/>
      <c r="F59" s="155"/>
      <c r="G59" s="75">
        <v>45</v>
      </c>
      <c r="H59" s="223"/>
      <c r="I59" s="224"/>
      <c r="J59" s="225"/>
      <c r="K59" s="226">
        <f t="shared" ref="K59:K64" si="4">H59*G59</f>
        <v>0</v>
      </c>
      <c r="L59" s="227"/>
      <c r="M59" s="27"/>
    </row>
    <row r="60" spans="1:13" ht="70.900000000000006" customHeight="1" x14ac:dyDescent="0.2">
      <c r="A60" s="144" t="s">
        <v>33</v>
      </c>
      <c r="B60" s="145"/>
      <c r="C60" s="66" t="s">
        <v>73</v>
      </c>
      <c r="D60" s="89"/>
      <c r="E60" s="90"/>
      <c r="F60" s="90"/>
      <c r="G60" s="90"/>
      <c r="H60" s="90"/>
      <c r="I60" s="90"/>
      <c r="J60" s="90"/>
      <c r="K60" s="90"/>
      <c r="L60" s="91"/>
      <c r="M60" s="27"/>
    </row>
    <row r="61" spans="1:13" ht="16.149999999999999" customHeight="1" x14ac:dyDescent="0.2">
      <c r="A61" s="146"/>
      <c r="B61" s="147"/>
      <c r="C61" s="66"/>
      <c r="D61" s="150" t="s">
        <v>53</v>
      </c>
      <c r="E61" s="150"/>
      <c r="F61" s="150"/>
      <c r="G61" s="76">
        <v>8</v>
      </c>
      <c r="H61" s="167"/>
      <c r="I61" s="168"/>
      <c r="J61" s="169"/>
      <c r="K61" s="156">
        <f t="shared" si="4"/>
        <v>0</v>
      </c>
      <c r="L61" s="157"/>
      <c r="M61" s="27"/>
    </row>
    <row r="62" spans="1:13" ht="62.45" customHeight="1" x14ac:dyDescent="0.2">
      <c r="A62" s="153" t="s">
        <v>29</v>
      </c>
      <c r="B62" s="154"/>
      <c r="C62" s="66" t="s">
        <v>74</v>
      </c>
      <c r="D62" s="155" t="s">
        <v>75</v>
      </c>
      <c r="E62" s="155"/>
      <c r="F62" s="155"/>
      <c r="G62" s="77">
        <v>350</v>
      </c>
      <c r="H62" s="158"/>
      <c r="I62" s="159"/>
      <c r="J62" s="160"/>
      <c r="K62" s="161">
        <f t="shared" si="4"/>
        <v>0</v>
      </c>
      <c r="L62" s="162"/>
      <c r="M62" s="27"/>
    </row>
    <row r="63" spans="1:13" ht="97.9" customHeight="1" x14ac:dyDescent="0.2">
      <c r="A63" s="144" t="s">
        <v>36</v>
      </c>
      <c r="B63" s="145"/>
      <c r="C63" s="66" t="s">
        <v>76</v>
      </c>
      <c r="D63" s="89"/>
      <c r="E63" s="90"/>
      <c r="F63" s="90"/>
      <c r="G63" s="90"/>
      <c r="H63" s="90"/>
      <c r="I63" s="90"/>
      <c r="J63" s="90"/>
      <c r="K63" s="90"/>
      <c r="L63" s="91"/>
      <c r="M63" s="27"/>
    </row>
    <row r="64" spans="1:13" ht="17.45" customHeight="1" x14ac:dyDescent="0.2">
      <c r="A64" s="148"/>
      <c r="B64" s="149"/>
      <c r="C64" s="66" t="s">
        <v>77</v>
      </c>
      <c r="D64" s="150" t="s">
        <v>20</v>
      </c>
      <c r="E64" s="150"/>
      <c r="F64" s="150"/>
      <c r="G64" s="76">
        <v>20</v>
      </c>
      <c r="H64" s="167"/>
      <c r="I64" s="168"/>
      <c r="J64" s="169"/>
      <c r="K64" s="156">
        <f t="shared" si="4"/>
        <v>0</v>
      </c>
      <c r="L64" s="157"/>
      <c r="M64" s="27"/>
    </row>
    <row r="65" spans="1:13" ht="17.45" customHeight="1" x14ac:dyDescent="0.2">
      <c r="A65" s="146"/>
      <c r="B65" s="147"/>
      <c r="C65" s="66" t="s">
        <v>104</v>
      </c>
      <c r="D65" s="150" t="s">
        <v>20</v>
      </c>
      <c r="E65" s="150"/>
      <c r="F65" s="150"/>
      <c r="G65" s="78">
        <v>44</v>
      </c>
      <c r="H65" s="92"/>
      <c r="I65" s="93"/>
      <c r="J65" s="94"/>
      <c r="K65" s="151">
        <f t="shared" ref="K65" si="5">H65*G65</f>
        <v>0</v>
      </c>
      <c r="L65" s="152"/>
      <c r="M65" s="27"/>
    </row>
    <row r="66" spans="1:13" ht="17.45" customHeight="1" x14ac:dyDescent="0.2">
      <c r="A66" s="163" t="s">
        <v>78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5">
        <f>SUM(K57:L65)</f>
        <v>0</v>
      </c>
      <c r="L66" s="166"/>
      <c r="M66" s="27"/>
    </row>
    <row r="67" spans="1:13" ht="17.4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5"/>
      <c r="L67" s="25"/>
      <c r="M67" s="27"/>
    </row>
    <row r="68" spans="1:13" ht="18.75" customHeight="1" x14ac:dyDescent="0.2">
      <c r="A68" s="102" t="s">
        <v>99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4"/>
      <c r="M68" s="27"/>
    </row>
    <row r="69" spans="1:13" ht="25.5" customHeight="1" x14ac:dyDescent="0.2">
      <c r="A69" s="105" t="s">
        <v>1</v>
      </c>
      <c r="B69" s="106"/>
      <c r="C69" s="32" t="s">
        <v>2</v>
      </c>
      <c r="D69" s="137" t="s">
        <v>3</v>
      </c>
      <c r="E69" s="138"/>
      <c r="F69" s="139"/>
      <c r="G69" s="33" t="s">
        <v>4</v>
      </c>
      <c r="H69" s="140" t="s">
        <v>38</v>
      </c>
      <c r="I69" s="141"/>
      <c r="J69" s="141"/>
      <c r="K69" s="142" t="s">
        <v>39</v>
      </c>
      <c r="L69" s="143"/>
      <c r="M69" s="27"/>
    </row>
    <row r="70" spans="1:13" ht="132.6" customHeight="1" x14ac:dyDescent="0.2">
      <c r="A70" s="280" t="s">
        <v>37</v>
      </c>
      <c r="B70" s="281"/>
      <c r="C70" s="48" t="s">
        <v>84</v>
      </c>
      <c r="D70" s="284"/>
      <c r="E70" s="150"/>
      <c r="F70" s="150"/>
      <c r="G70" s="150"/>
      <c r="H70" s="150"/>
      <c r="I70" s="150"/>
      <c r="J70" s="150"/>
      <c r="K70" s="150"/>
      <c r="L70" s="240"/>
      <c r="M70" s="27"/>
    </row>
    <row r="71" spans="1:13" x14ac:dyDescent="0.2">
      <c r="A71" s="263"/>
      <c r="B71" s="282"/>
      <c r="C71" s="16" t="s">
        <v>86</v>
      </c>
      <c r="D71" s="120" t="s">
        <v>20</v>
      </c>
      <c r="E71" s="120"/>
      <c r="F71" s="121"/>
      <c r="G71" s="10">
        <v>50</v>
      </c>
      <c r="H71" s="122"/>
      <c r="I71" s="123"/>
      <c r="J71" s="124"/>
      <c r="K71" s="176">
        <f>H71*G71</f>
        <v>0</v>
      </c>
      <c r="L71" s="283"/>
      <c r="M71" s="27"/>
    </row>
    <row r="72" spans="1:13" x14ac:dyDescent="0.2">
      <c r="A72" s="263"/>
      <c r="B72" s="282"/>
      <c r="C72" s="16" t="s">
        <v>85</v>
      </c>
      <c r="D72" s="120" t="s">
        <v>6</v>
      </c>
      <c r="E72" s="120"/>
      <c r="F72" s="121"/>
      <c r="G72" s="10">
        <v>1</v>
      </c>
      <c r="H72" s="122"/>
      <c r="I72" s="123"/>
      <c r="J72" s="124"/>
      <c r="K72" s="176">
        <f>H72*G72</f>
        <v>0</v>
      </c>
      <c r="L72" s="283"/>
      <c r="M72" s="27"/>
    </row>
    <row r="73" spans="1:13" x14ac:dyDescent="0.2">
      <c r="A73" s="260"/>
      <c r="B73" s="262"/>
      <c r="C73" s="16" t="s">
        <v>87</v>
      </c>
      <c r="D73" s="120" t="s">
        <v>20</v>
      </c>
      <c r="E73" s="120"/>
      <c r="F73" s="121"/>
      <c r="G73" s="10">
        <v>45</v>
      </c>
      <c r="H73" s="122"/>
      <c r="I73" s="123"/>
      <c r="J73" s="124"/>
      <c r="K73" s="176">
        <f>H73*G73</f>
        <v>0</v>
      </c>
      <c r="L73" s="283"/>
      <c r="M73" s="27"/>
    </row>
    <row r="74" spans="1:13" ht="20.25" customHeight="1" x14ac:dyDescent="0.2">
      <c r="A74" s="299" t="s">
        <v>100</v>
      </c>
      <c r="B74" s="279"/>
      <c r="C74" s="279"/>
      <c r="D74" s="279"/>
      <c r="E74" s="279"/>
      <c r="F74" s="279"/>
      <c r="G74" s="279"/>
      <c r="H74" s="279"/>
      <c r="I74" s="279"/>
      <c r="J74" s="279"/>
      <c r="K74" s="285">
        <f>SUM(K70:L73)</f>
        <v>0</v>
      </c>
      <c r="L74" s="286"/>
      <c r="M74" s="27"/>
    </row>
    <row r="75" spans="1:13" ht="20.2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5"/>
      <c r="L75" s="35"/>
      <c r="M75" s="27"/>
    </row>
    <row r="76" spans="1:13" ht="20.25" customHeight="1" x14ac:dyDescent="0.2">
      <c r="A76" s="102" t="s">
        <v>101</v>
      </c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4"/>
      <c r="M76" s="27"/>
    </row>
    <row r="77" spans="1:13" ht="27.6" customHeight="1" x14ac:dyDescent="0.2">
      <c r="A77" s="105" t="s">
        <v>1</v>
      </c>
      <c r="B77" s="106"/>
      <c r="C77" s="32" t="s">
        <v>2</v>
      </c>
      <c r="D77" s="105" t="s">
        <v>3</v>
      </c>
      <c r="E77" s="107"/>
      <c r="F77" s="106"/>
      <c r="G77" s="18" t="s">
        <v>4</v>
      </c>
      <c r="H77" s="108" t="s">
        <v>38</v>
      </c>
      <c r="I77" s="109"/>
      <c r="J77" s="109"/>
      <c r="K77" s="110" t="s">
        <v>39</v>
      </c>
      <c r="L77" s="111"/>
      <c r="M77" s="27"/>
    </row>
    <row r="78" spans="1:13" ht="20.25" customHeight="1" x14ac:dyDescent="0.2">
      <c r="A78" s="89"/>
      <c r="B78" s="91"/>
      <c r="C78" s="49" t="s">
        <v>91</v>
      </c>
      <c r="D78" s="89"/>
      <c r="E78" s="90"/>
      <c r="F78" s="90"/>
      <c r="G78" s="90"/>
      <c r="H78" s="90"/>
      <c r="I78" s="90"/>
      <c r="J78" s="90"/>
      <c r="K78" s="90"/>
      <c r="L78" s="91"/>
      <c r="M78" s="27"/>
    </row>
    <row r="79" spans="1:13" ht="44.45" customHeight="1" x14ac:dyDescent="0.2">
      <c r="A79" s="112" t="s">
        <v>35</v>
      </c>
      <c r="B79" s="113"/>
      <c r="C79" s="15" t="s">
        <v>98</v>
      </c>
      <c r="D79" s="116"/>
      <c r="E79" s="117"/>
      <c r="F79" s="117"/>
      <c r="G79" s="117"/>
      <c r="H79" s="117"/>
      <c r="I79" s="117"/>
      <c r="J79" s="117"/>
      <c r="K79" s="117"/>
      <c r="L79" s="118"/>
      <c r="M79" s="27"/>
    </row>
    <row r="80" spans="1:13" ht="20.25" customHeight="1" x14ac:dyDescent="0.2">
      <c r="A80" s="114"/>
      <c r="B80" s="115"/>
      <c r="C80" s="13"/>
      <c r="D80" s="119" t="s">
        <v>6</v>
      </c>
      <c r="E80" s="120"/>
      <c r="F80" s="121"/>
      <c r="G80" s="10">
        <v>45</v>
      </c>
      <c r="H80" s="122"/>
      <c r="I80" s="123"/>
      <c r="J80" s="124"/>
      <c r="K80" s="176">
        <f>H80*G80</f>
        <v>0</v>
      </c>
      <c r="L80" s="283"/>
      <c r="M80" s="27"/>
    </row>
    <row r="81" spans="1:13" ht="20.25" customHeight="1" x14ac:dyDescent="0.2">
      <c r="A81" s="277" t="s">
        <v>102</v>
      </c>
      <c r="B81" s="278"/>
      <c r="C81" s="279"/>
      <c r="D81" s="279"/>
      <c r="E81" s="279"/>
      <c r="F81" s="279"/>
      <c r="G81" s="279"/>
      <c r="H81" s="279"/>
      <c r="I81" s="279"/>
      <c r="J81" s="279"/>
      <c r="K81" s="285">
        <f>SUM(K79:K80)</f>
        <v>0</v>
      </c>
      <c r="L81" s="286"/>
      <c r="M81" s="27"/>
    </row>
    <row r="82" spans="1:13" ht="20.2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5"/>
      <c r="L82" s="25"/>
      <c r="M82" s="27"/>
    </row>
    <row r="83" spans="1:13" ht="20.25" customHeight="1" x14ac:dyDescent="0.2">
      <c r="A83" s="182" t="s">
        <v>122</v>
      </c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4"/>
      <c r="M83" s="27"/>
    </row>
    <row r="84" spans="1:13" ht="34.9" customHeight="1" x14ac:dyDescent="0.2">
      <c r="A84" s="105" t="s">
        <v>1</v>
      </c>
      <c r="B84" s="106"/>
      <c r="C84" s="3" t="s">
        <v>2</v>
      </c>
      <c r="D84" s="105" t="s">
        <v>3</v>
      </c>
      <c r="E84" s="107"/>
      <c r="F84" s="106"/>
      <c r="G84" s="18" t="s">
        <v>4</v>
      </c>
      <c r="H84" s="108" t="s">
        <v>38</v>
      </c>
      <c r="I84" s="196"/>
      <c r="J84" s="197"/>
      <c r="K84" s="108" t="s">
        <v>39</v>
      </c>
      <c r="L84" s="111"/>
      <c r="M84" s="27"/>
    </row>
    <row r="85" spans="1:13" ht="141.6" customHeight="1" x14ac:dyDescent="0.2">
      <c r="A85" s="87"/>
      <c r="B85" s="88"/>
      <c r="C85" s="30" t="s">
        <v>79</v>
      </c>
      <c r="D85" s="87"/>
      <c r="E85" s="287"/>
      <c r="F85" s="287"/>
      <c r="G85" s="287"/>
      <c r="H85" s="287"/>
      <c r="I85" s="287"/>
      <c r="J85" s="287"/>
      <c r="K85" s="287"/>
      <c r="L85" s="88"/>
      <c r="M85" s="27"/>
    </row>
    <row r="86" spans="1:13" ht="70.900000000000006" customHeight="1" x14ac:dyDescent="0.2">
      <c r="A86" s="133" t="s">
        <v>106</v>
      </c>
      <c r="B86" s="134"/>
      <c r="C86" s="82" t="s">
        <v>80</v>
      </c>
      <c r="D86" s="280"/>
      <c r="E86" s="320"/>
      <c r="F86" s="320"/>
      <c r="G86" s="320"/>
      <c r="H86" s="320"/>
      <c r="I86" s="320"/>
      <c r="J86" s="320"/>
      <c r="K86" s="320"/>
      <c r="L86" s="321"/>
      <c r="M86" s="27"/>
    </row>
    <row r="87" spans="1:13" ht="18" customHeight="1" x14ac:dyDescent="0.2">
      <c r="A87" s="135"/>
      <c r="B87" s="136"/>
      <c r="C87" s="83" t="s">
        <v>81</v>
      </c>
      <c r="D87" s="89" t="s">
        <v>53</v>
      </c>
      <c r="E87" s="90"/>
      <c r="F87" s="91"/>
      <c r="G87" s="61">
        <v>7</v>
      </c>
      <c r="H87" s="230"/>
      <c r="I87" s="231"/>
      <c r="J87" s="232"/>
      <c r="K87" s="257">
        <f>H87*G87</f>
        <v>0</v>
      </c>
      <c r="L87" s="132"/>
      <c r="M87" s="27"/>
    </row>
    <row r="88" spans="1:13" ht="16.899999999999999" customHeight="1" x14ac:dyDescent="0.2">
      <c r="A88" s="254" t="s">
        <v>83</v>
      </c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6"/>
      <c r="M88" s="27"/>
    </row>
    <row r="89" spans="1:13" ht="71.45" customHeight="1" x14ac:dyDescent="0.2">
      <c r="A89" s="190" t="s">
        <v>107</v>
      </c>
      <c r="B89" s="191"/>
      <c r="C89" s="20" t="s">
        <v>132</v>
      </c>
      <c r="D89" s="322"/>
      <c r="E89" s="323"/>
      <c r="F89" s="323"/>
      <c r="G89" s="323"/>
      <c r="H89" s="323"/>
      <c r="I89" s="323"/>
      <c r="J89" s="323"/>
      <c r="K89" s="323"/>
      <c r="L89" s="324"/>
      <c r="M89" s="27"/>
    </row>
    <row r="90" spans="1:13" ht="16.899999999999999" customHeight="1" x14ac:dyDescent="0.2">
      <c r="A90" s="248"/>
      <c r="B90" s="250"/>
      <c r="C90" s="31" t="s">
        <v>82</v>
      </c>
      <c r="D90" s="325" t="s">
        <v>8</v>
      </c>
      <c r="E90" s="326"/>
      <c r="F90" s="327"/>
      <c r="G90" s="21">
        <v>482</v>
      </c>
      <c r="H90" s="128"/>
      <c r="I90" s="129"/>
      <c r="J90" s="130"/>
      <c r="K90" s="131">
        <f>H90*G90</f>
        <v>0</v>
      </c>
      <c r="L90" s="132"/>
      <c r="M90" s="27"/>
    </row>
    <row r="91" spans="1:13" ht="60.6" customHeight="1" x14ac:dyDescent="0.2">
      <c r="A91" s="87" t="s">
        <v>120</v>
      </c>
      <c r="B91" s="88"/>
      <c r="C91" s="84" t="s">
        <v>121</v>
      </c>
      <c r="D91" s="89" t="s">
        <v>6</v>
      </c>
      <c r="E91" s="90"/>
      <c r="F91" s="91"/>
      <c r="G91" s="85">
        <v>2</v>
      </c>
      <c r="H91" s="92"/>
      <c r="I91" s="93"/>
      <c r="J91" s="94"/>
      <c r="K91" s="86">
        <f>H91*G91</f>
        <v>0</v>
      </c>
      <c r="L91" s="86"/>
      <c r="M91" s="27"/>
    </row>
    <row r="92" spans="1:13" ht="18" customHeight="1" x14ac:dyDescent="0.2">
      <c r="A92" s="277" t="s">
        <v>123</v>
      </c>
      <c r="B92" s="278"/>
      <c r="C92" s="278"/>
      <c r="D92" s="278"/>
      <c r="E92" s="278"/>
      <c r="F92" s="278"/>
      <c r="G92" s="279"/>
      <c r="H92" s="278"/>
      <c r="I92" s="278"/>
      <c r="J92" s="278"/>
      <c r="K92" s="285">
        <f>SUM(K86:L91)</f>
        <v>0</v>
      </c>
      <c r="L92" s="286"/>
      <c r="M92" s="27"/>
    </row>
    <row r="93" spans="1:13" ht="20.2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5"/>
      <c r="L93" s="25"/>
      <c r="M93" s="27"/>
    </row>
    <row r="94" spans="1:13" ht="20.25" customHeight="1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5"/>
      <c r="L94" s="25"/>
      <c r="M94" s="27"/>
    </row>
    <row r="95" spans="1:13" ht="20.25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5"/>
      <c r="L95" s="25"/>
      <c r="M95" s="27"/>
    </row>
    <row r="96" spans="1:13" ht="20.25" customHeight="1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5"/>
      <c r="L96" s="25"/>
      <c r="M96" s="27"/>
    </row>
    <row r="97" spans="1:13" ht="20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5"/>
      <c r="L97" s="25"/>
      <c r="M97" s="27"/>
    </row>
    <row r="98" spans="1:13" ht="20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5"/>
      <c r="L98" s="25"/>
      <c r="M98" s="27"/>
    </row>
    <row r="99" spans="1:13" ht="20.2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5"/>
      <c r="L99" s="25"/>
      <c r="M99" s="27"/>
    </row>
    <row r="100" spans="1:13" ht="20.25" customHeight="1" x14ac:dyDescent="0.2">
      <c r="A100" s="102" t="s">
        <v>105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4"/>
      <c r="M100" s="27"/>
    </row>
    <row r="101" spans="1:13" ht="31.15" customHeight="1" x14ac:dyDescent="0.2">
      <c r="A101" s="105" t="s">
        <v>1</v>
      </c>
      <c r="B101" s="106"/>
      <c r="C101" s="32" t="s">
        <v>2</v>
      </c>
      <c r="D101" s="105" t="s">
        <v>3</v>
      </c>
      <c r="E101" s="107"/>
      <c r="F101" s="106"/>
      <c r="G101" s="18" t="s">
        <v>4</v>
      </c>
      <c r="H101" s="108" t="s">
        <v>38</v>
      </c>
      <c r="I101" s="109"/>
      <c r="J101" s="109"/>
      <c r="K101" s="110" t="s">
        <v>39</v>
      </c>
      <c r="L101" s="111"/>
      <c r="M101" s="27"/>
    </row>
    <row r="102" spans="1:13" ht="20.25" customHeight="1" x14ac:dyDescent="0.2">
      <c r="A102" s="89"/>
      <c r="B102" s="91"/>
      <c r="C102" s="49" t="s">
        <v>91</v>
      </c>
      <c r="D102" s="89"/>
      <c r="E102" s="90"/>
      <c r="F102" s="90"/>
      <c r="G102" s="90"/>
      <c r="H102" s="90"/>
      <c r="I102" s="90"/>
      <c r="J102" s="90"/>
      <c r="K102" s="90"/>
      <c r="L102" s="91"/>
      <c r="M102" s="27"/>
    </row>
    <row r="103" spans="1:13" ht="39.6" customHeight="1" x14ac:dyDescent="0.2">
      <c r="A103" s="190" t="s">
        <v>108</v>
      </c>
      <c r="B103" s="191"/>
      <c r="C103" s="48" t="s">
        <v>125</v>
      </c>
      <c r="D103" s="284"/>
      <c r="E103" s="150"/>
      <c r="F103" s="150"/>
      <c r="G103" s="150"/>
      <c r="H103" s="150"/>
      <c r="I103" s="150"/>
      <c r="J103" s="150"/>
      <c r="K103" s="150"/>
      <c r="L103" s="240"/>
      <c r="M103" s="27"/>
    </row>
    <row r="104" spans="1:13" x14ac:dyDescent="0.2">
      <c r="A104" s="245"/>
      <c r="B104" s="247"/>
      <c r="C104" s="16"/>
      <c r="D104" s="120" t="s">
        <v>6</v>
      </c>
      <c r="E104" s="120"/>
      <c r="F104" s="121"/>
      <c r="G104" s="10">
        <v>1</v>
      </c>
      <c r="H104" s="122"/>
      <c r="I104" s="123"/>
      <c r="J104" s="124"/>
      <c r="K104" s="176">
        <f>H104*G104</f>
        <v>0</v>
      </c>
      <c r="L104" s="283"/>
      <c r="M104" s="27"/>
    </row>
    <row r="105" spans="1:13" ht="39" customHeight="1" x14ac:dyDescent="0.2">
      <c r="A105" s="112" t="s">
        <v>109</v>
      </c>
      <c r="B105" s="113"/>
      <c r="C105" s="15" t="s">
        <v>124</v>
      </c>
      <c r="D105" s="116"/>
      <c r="E105" s="117"/>
      <c r="F105" s="117"/>
      <c r="G105" s="117"/>
      <c r="H105" s="117"/>
      <c r="I105" s="117"/>
      <c r="J105" s="117"/>
      <c r="K105" s="117"/>
      <c r="L105" s="118"/>
      <c r="M105" s="27"/>
    </row>
    <row r="106" spans="1:13" x14ac:dyDescent="0.2">
      <c r="A106" s="114"/>
      <c r="B106" s="115"/>
      <c r="C106" s="13"/>
      <c r="D106" s="119" t="s">
        <v>6</v>
      </c>
      <c r="E106" s="120"/>
      <c r="F106" s="121"/>
      <c r="G106" s="10">
        <v>1</v>
      </c>
      <c r="H106" s="122"/>
      <c r="I106" s="123"/>
      <c r="J106" s="124"/>
      <c r="K106" s="176">
        <f>H106*G106</f>
        <v>0</v>
      </c>
      <c r="L106" s="283"/>
      <c r="M106" s="27"/>
    </row>
    <row r="107" spans="1:13" ht="41.45" customHeight="1" x14ac:dyDescent="0.2">
      <c r="A107" s="112" t="s">
        <v>110</v>
      </c>
      <c r="B107" s="113"/>
      <c r="C107" s="15" t="s">
        <v>126</v>
      </c>
      <c r="D107" s="116"/>
      <c r="E107" s="117"/>
      <c r="F107" s="117"/>
      <c r="G107" s="117"/>
      <c r="H107" s="117"/>
      <c r="I107" s="117"/>
      <c r="J107" s="117"/>
      <c r="K107" s="117"/>
      <c r="L107" s="118"/>
      <c r="M107" s="27"/>
    </row>
    <row r="108" spans="1:13" x14ac:dyDescent="0.2">
      <c r="A108" s="114"/>
      <c r="B108" s="115"/>
      <c r="C108" s="13"/>
      <c r="D108" s="119" t="s">
        <v>6</v>
      </c>
      <c r="E108" s="120"/>
      <c r="F108" s="121"/>
      <c r="G108" s="10">
        <v>1</v>
      </c>
      <c r="H108" s="122"/>
      <c r="I108" s="123"/>
      <c r="J108" s="124"/>
      <c r="K108" s="176">
        <f>H108*G108</f>
        <v>0</v>
      </c>
      <c r="L108" s="283"/>
      <c r="M108" s="27"/>
    </row>
    <row r="109" spans="1:13" ht="36.6" customHeight="1" x14ac:dyDescent="0.2">
      <c r="A109" s="112" t="s">
        <v>111</v>
      </c>
      <c r="B109" s="113"/>
      <c r="C109" s="15" t="s">
        <v>127</v>
      </c>
      <c r="D109" s="116"/>
      <c r="E109" s="117"/>
      <c r="F109" s="117"/>
      <c r="G109" s="117"/>
      <c r="H109" s="117"/>
      <c r="I109" s="117"/>
      <c r="J109" s="117"/>
      <c r="K109" s="117"/>
      <c r="L109" s="118"/>
      <c r="M109" s="27"/>
    </row>
    <row r="110" spans="1:13" x14ac:dyDescent="0.2">
      <c r="A110" s="114"/>
      <c r="B110" s="115"/>
      <c r="C110" s="13"/>
      <c r="D110" s="119" t="s">
        <v>6</v>
      </c>
      <c r="E110" s="120"/>
      <c r="F110" s="121"/>
      <c r="G110" s="10">
        <v>1</v>
      </c>
      <c r="H110" s="122"/>
      <c r="I110" s="123"/>
      <c r="J110" s="124"/>
      <c r="K110" s="176">
        <f>H110*G110</f>
        <v>0</v>
      </c>
      <c r="L110" s="283"/>
      <c r="M110" s="27"/>
    </row>
    <row r="111" spans="1:13" ht="20.25" customHeight="1" x14ac:dyDescent="0.2">
      <c r="A111" s="299" t="s">
        <v>112</v>
      </c>
      <c r="B111" s="279"/>
      <c r="C111" s="279"/>
      <c r="D111" s="279"/>
      <c r="E111" s="279"/>
      <c r="F111" s="279"/>
      <c r="G111" s="279"/>
      <c r="H111" s="279"/>
      <c r="I111" s="279"/>
      <c r="J111" s="279"/>
      <c r="K111" s="285">
        <f>SUM(K103:L110)</f>
        <v>0</v>
      </c>
      <c r="L111" s="286"/>
      <c r="M111" s="27"/>
    </row>
    <row r="112" spans="1:13" ht="20.2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5"/>
      <c r="L112" s="25"/>
      <c r="M112" s="27"/>
    </row>
    <row r="113" spans="1:13" ht="20.2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5"/>
      <c r="L113" s="25"/>
      <c r="M113" s="27"/>
    </row>
    <row r="114" spans="1:13" ht="20.2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5"/>
      <c r="L114" s="25"/>
      <c r="M114" s="27"/>
    </row>
    <row r="115" spans="1:13" ht="16.5" customHeight="1" x14ac:dyDescent="0.2">
      <c r="A115" s="270" t="s">
        <v>9</v>
      </c>
      <c r="B115" s="270"/>
      <c r="C115" s="270"/>
      <c r="D115" s="270"/>
      <c r="E115" s="270"/>
      <c r="F115" s="270"/>
      <c r="G115" s="270"/>
      <c r="H115" s="270"/>
      <c r="I115" s="270"/>
      <c r="J115" s="270"/>
      <c r="K115" s="270"/>
      <c r="L115" s="270"/>
      <c r="M115" s="27"/>
    </row>
    <row r="116" spans="1:13" ht="14.25" customHeight="1" x14ac:dyDescent="0.2">
      <c r="A116" s="37" t="s">
        <v>10</v>
      </c>
      <c r="B116" s="328" t="s">
        <v>30</v>
      </c>
      <c r="C116" s="328"/>
      <c r="D116" s="328"/>
      <c r="E116" s="328"/>
      <c r="F116" s="328"/>
      <c r="G116" s="328"/>
      <c r="H116" s="328"/>
      <c r="I116" s="328"/>
      <c r="J116" s="328"/>
      <c r="K116" s="328"/>
      <c r="L116" s="328"/>
      <c r="M116" s="27"/>
    </row>
    <row r="117" spans="1:13" ht="14.25" customHeight="1" x14ac:dyDescent="0.2">
      <c r="A117" s="36">
        <v>1</v>
      </c>
      <c r="B117" s="276" t="s">
        <v>11</v>
      </c>
      <c r="C117" s="276"/>
      <c r="D117" s="276"/>
      <c r="E117" s="99" t="s">
        <v>40</v>
      </c>
      <c r="F117" s="100"/>
      <c r="G117" s="100"/>
      <c r="H117" s="100"/>
      <c r="I117" s="100"/>
      <c r="J117" s="100"/>
      <c r="K117" s="101">
        <f>K18</f>
        <v>0</v>
      </c>
      <c r="L117" s="101"/>
      <c r="M117" s="27"/>
    </row>
    <row r="118" spans="1:13" ht="14.25" customHeight="1" x14ac:dyDescent="0.2">
      <c r="A118" s="36">
        <v>2</v>
      </c>
      <c r="B118" s="276" t="s">
        <v>12</v>
      </c>
      <c r="C118" s="276"/>
      <c r="D118" s="276"/>
      <c r="E118" s="99" t="s">
        <v>40</v>
      </c>
      <c r="F118" s="100"/>
      <c r="G118" s="100"/>
      <c r="H118" s="100"/>
      <c r="I118" s="100"/>
      <c r="J118" s="100"/>
      <c r="K118" s="101">
        <f>K27</f>
        <v>0</v>
      </c>
      <c r="L118" s="101"/>
      <c r="M118" s="27"/>
    </row>
    <row r="119" spans="1:13" ht="14.25" customHeight="1" x14ac:dyDescent="0.2">
      <c r="A119" s="36">
        <v>3</v>
      </c>
      <c r="B119" s="276" t="s">
        <v>96</v>
      </c>
      <c r="C119" s="276"/>
      <c r="D119" s="276"/>
      <c r="E119" s="99" t="s">
        <v>40</v>
      </c>
      <c r="F119" s="100"/>
      <c r="G119" s="100"/>
      <c r="H119" s="100"/>
      <c r="I119" s="100"/>
      <c r="J119" s="100"/>
      <c r="K119" s="101">
        <f>K42</f>
        <v>0</v>
      </c>
      <c r="L119" s="101"/>
      <c r="M119" s="27"/>
    </row>
    <row r="120" spans="1:13" ht="14.25" customHeight="1" x14ac:dyDescent="0.2">
      <c r="A120" s="36">
        <v>4</v>
      </c>
      <c r="B120" s="276" t="s">
        <v>95</v>
      </c>
      <c r="C120" s="276"/>
      <c r="D120" s="276"/>
      <c r="E120" s="99" t="s">
        <v>40</v>
      </c>
      <c r="F120" s="100"/>
      <c r="G120" s="100"/>
      <c r="H120" s="100"/>
      <c r="I120" s="100"/>
      <c r="J120" s="100"/>
      <c r="K120" s="101">
        <f>K49</f>
        <v>0</v>
      </c>
      <c r="L120" s="101"/>
      <c r="M120" s="27"/>
    </row>
    <row r="121" spans="1:13" ht="14.25" customHeight="1" x14ac:dyDescent="0.2">
      <c r="A121" s="36">
        <v>5</v>
      </c>
      <c r="B121" s="276" t="s">
        <v>94</v>
      </c>
      <c r="C121" s="276"/>
      <c r="D121" s="276"/>
      <c r="E121" s="99" t="s">
        <v>40</v>
      </c>
      <c r="F121" s="100"/>
      <c r="G121" s="100"/>
      <c r="H121" s="100"/>
      <c r="I121" s="100"/>
      <c r="J121" s="100"/>
      <c r="K121" s="101">
        <f>K66</f>
        <v>0</v>
      </c>
      <c r="L121" s="101"/>
      <c r="M121" s="27"/>
    </row>
    <row r="122" spans="1:13" ht="14.25" customHeight="1" x14ac:dyDescent="0.2">
      <c r="A122" s="36">
        <v>6</v>
      </c>
      <c r="B122" s="276" t="s">
        <v>93</v>
      </c>
      <c r="C122" s="276"/>
      <c r="D122" s="276"/>
      <c r="E122" s="99" t="s">
        <v>40</v>
      </c>
      <c r="F122" s="100"/>
      <c r="G122" s="100"/>
      <c r="H122" s="100"/>
      <c r="I122" s="100"/>
      <c r="J122" s="100"/>
      <c r="K122" s="101">
        <f>K74</f>
        <v>0</v>
      </c>
      <c r="L122" s="101"/>
      <c r="M122" s="27"/>
    </row>
    <row r="123" spans="1:13" ht="14.25" customHeight="1" x14ac:dyDescent="0.2">
      <c r="A123" s="36">
        <v>7</v>
      </c>
      <c r="B123" s="276" t="s">
        <v>97</v>
      </c>
      <c r="C123" s="276"/>
      <c r="D123" s="276"/>
      <c r="E123" s="99" t="s">
        <v>40</v>
      </c>
      <c r="F123" s="100"/>
      <c r="G123" s="100"/>
      <c r="H123" s="100"/>
      <c r="I123" s="100"/>
      <c r="J123" s="100"/>
      <c r="K123" s="101">
        <f>K81</f>
        <v>0</v>
      </c>
      <c r="L123" s="101"/>
      <c r="M123" s="27"/>
    </row>
    <row r="124" spans="1:13" ht="14.25" customHeight="1" x14ac:dyDescent="0.2">
      <c r="A124" s="36">
        <v>8</v>
      </c>
      <c r="B124" s="276" t="s">
        <v>113</v>
      </c>
      <c r="C124" s="276"/>
      <c r="D124" s="276"/>
      <c r="E124" s="99" t="s">
        <v>40</v>
      </c>
      <c r="F124" s="100"/>
      <c r="G124" s="100"/>
      <c r="H124" s="100"/>
      <c r="I124" s="100"/>
      <c r="J124" s="100"/>
      <c r="K124" s="59">
        <f>K92</f>
        <v>0</v>
      </c>
      <c r="L124" s="59"/>
      <c r="M124" s="27"/>
    </row>
    <row r="125" spans="1:13" ht="14.25" customHeight="1" x14ac:dyDescent="0.2">
      <c r="A125" s="38">
        <v>9</v>
      </c>
      <c r="B125" s="288" t="s">
        <v>92</v>
      </c>
      <c r="C125" s="288"/>
      <c r="D125" s="288"/>
      <c r="E125" s="289" t="s">
        <v>40</v>
      </c>
      <c r="F125" s="290"/>
      <c r="G125" s="290"/>
      <c r="H125" s="290"/>
      <c r="I125" s="290"/>
      <c r="J125" s="290"/>
      <c r="K125" s="58">
        <f>K111</f>
        <v>0</v>
      </c>
      <c r="L125" s="59"/>
      <c r="M125" s="27"/>
    </row>
    <row r="126" spans="1:13" ht="14.25" customHeight="1" x14ac:dyDescent="0.2">
      <c r="A126" s="296" t="s">
        <v>13</v>
      </c>
      <c r="B126" s="296"/>
      <c r="C126" s="296"/>
      <c r="D126" s="296"/>
      <c r="E126" s="293" t="s">
        <v>40</v>
      </c>
      <c r="F126" s="294"/>
      <c r="G126" s="294"/>
      <c r="H126" s="294"/>
      <c r="I126" s="294"/>
      <c r="J126" s="294"/>
      <c r="K126" s="297">
        <f>SUM(K117:L125)</f>
        <v>0</v>
      </c>
      <c r="L126" s="297"/>
      <c r="M126" s="27"/>
    </row>
    <row r="127" spans="1:13" ht="14.25" customHeight="1" x14ac:dyDescent="0.2">
      <c r="A127" s="288" t="s">
        <v>23</v>
      </c>
      <c r="B127" s="288"/>
      <c r="C127" s="288"/>
      <c r="D127" s="288"/>
      <c r="E127" s="289" t="s">
        <v>40</v>
      </c>
      <c r="F127" s="290"/>
      <c r="G127" s="290"/>
      <c r="H127" s="290"/>
      <c r="I127" s="290"/>
      <c r="J127" s="290"/>
      <c r="K127" s="291">
        <f>0.25*K126</f>
        <v>0</v>
      </c>
      <c r="L127" s="291"/>
      <c r="M127" s="27"/>
    </row>
    <row r="128" spans="1:13" ht="15" x14ac:dyDescent="0.2">
      <c r="A128" s="292" t="s">
        <v>24</v>
      </c>
      <c r="B128" s="292"/>
      <c r="C128" s="292"/>
      <c r="D128" s="292"/>
      <c r="E128" s="293" t="s">
        <v>40</v>
      </c>
      <c r="F128" s="294"/>
      <c r="G128" s="294"/>
      <c r="H128" s="294"/>
      <c r="I128" s="294"/>
      <c r="J128" s="294"/>
      <c r="K128" s="295">
        <f>K127+K126</f>
        <v>0</v>
      </c>
      <c r="L128" s="295"/>
      <c r="M128" s="27"/>
    </row>
    <row r="129" spans="1:13" x14ac:dyDescent="0.2">
      <c r="A129" s="14"/>
      <c r="B129" s="14"/>
      <c r="C129" s="14"/>
      <c r="M129" s="27"/>
    </row>
    <row r="130" spans="1:13" x14ac:dyDescent="0.2">
      <c r="A130" s="14"/>
      <c r="B130" s="14"/>
      <c r="C130" s="14"/>
      <c r="M130" s="27"/>
    </row>
    <row r="131" spans="1:13" x14ac:dyDescent="0.2">
      <c r="A131" s="14"/>
      <c r="B131" s="14"/>
      <c r="C131" s="14"/>
      <c r="G131" s="5" t="s">
        <v>128</v>
      </c>
      <c r="M131" s="27"/>
    </row>
    <row r="132" spans="1:13" x14ac:dyDescent="0.2">
      <c r="C132" s="14"/>
      <c r="E132" s="2" t="s">
        <v>129</v>
      </c>
    </row>
    <row r="133" spans="1:13" x14ac:dyDescent="0.2">
      <c r="C133" s="14"/>
    </row>
    <row r="134" spans="1:13" x14ac:dyDescent="0.2">
      <c r="C134" s="14"/>
    </row>
    <row r="135" spans="1:13" x14ac:dyDescent="0.2">
      <c r="C135" s="14"/>
      <c r="G135" s="5" t="s">
        <v>130</v>
      </c>
    </row>
  </sheetData>
  <sheetProtection algorithmName="SHA-512" hashValue="LBeAqOxExkpqWGIvQLOQBBJnUZ3j3M1kKzxRsYDX7/JcY3xZj8aTBwBWGUxkrryl59J9AJSblY4UWa4Z2J+rbg==" saltValue="UcMg5wdq0tQR8P1ejW6eDg==" spinCount="100000" sheet="1" objects="1" scenarios="1"/>
  <mergeCells count="242">
    <mergeCell ref="A111:J111"/>
    <mergeCell ref="K111:L111"/>
    <mergeCell ref="B124:D124"/>
    <mergeCell ref="B125:D125"/>
    <mergeCell ref="E124:J124"/>
    <mergeCell ref="E125:J125"/>
    <mergeCell ref="A107:B108"/>
    <mergeCell ref="D107:L107"/>
    <mergeCell ref="D108:F108"/>
    <mergeCell ref="H108:J108"/>
    <mergeCell ref="K108:L108"/>
    <mergeCell ref="A109:B110"/>
    <mergeCell ref="D109:L109"/>
    <mergeCell ref="D110:F110"/>
    <mergeCell ref="H110:J110"/>
    <mergeCell ref="K110:L110"/>
    <mergeCell ref="B119:D119"/>
    <mergeCell ref="E119:J119"/>
    <mergeCell ref="K119:L119"/>
    <mergeCell ref="A115:L115"/>
    <mergeCell ref="B116:L116"/>
    <mergeCell ref="B117:D117"/>
    <mergeCell ref="E117:J117"/>
    <mergeCell ref="K117:L117"/>
    <mergeCell ref="A103:B104"/>
    <mergeCell ref="D103:L103"/>
    <mergeCell ref="D104:F104"/>
    <mergeCell ref="H104:J104"/>
    <mergeCell ref="K104:L104"/>
    <mergeCell ref="A105:B106"/>
    <mergeCell ref="D105:L105"/>
    <mergeCell ref="D106:F106"/>
    <mergeCell ref="H106:J106"/>
    <mergeCell ref="K106:L106"/>
    <mergeCell ref="A92:J92"/>
    <mergeCell ref="K92:L92"/>
    <mergeCell ref="A100:L100"/>
    <mergeCell ref="A101:B101"/>
    <mergeCell ref="D101:F101"/>
    <mergeCell ref="H101:J101"/>
    <mergeCell ref="K101:L101"/>
    <mergeCell ref="A102:B102"/>
    <mergeCell ref="D102:L102"/>
    <mergeCell ref="D86:L86"/>
    <mergeCell ref="D87:F87"/>
    <mergeCell ref="H87:J87"/>
    <mergeCell ref="K87:L87"/>
    <mergeCell ref="A88:L88"/>
    <mergeCell ref="A89:B90"/>
    <mergeCell ref="D89:L89"/>
    <mergeCell ref="D90:F90"/>
    <mergeCell ref="H90:J90"/>
    <mergeCell ref="K90:L90"/>
    <mergeCell ref="Q2:R2"/>
    <mergeCell ref="A74:J74"/>
    <mergeCell ref="K74:L74"/>
    <mergeCell ref="K80:L80"/>
    <mergeCell ref="A52:L52"/>
    <mergeCell ref="A53:B53"/>
    <mergeCell ref="D53:F53"/>
    <mergeCell ref="H53:J53"/>
    <mergeCell ref="K53:L53"/>
    <mergeCell ref="A54:B54"/>
    <mergeCell ref="A55:B55"/>
    <mergeCell ref="K59:L59"/>
    <mergeCell ref="A58:B59"/>
    <mergeCell ref="A42:J42"/>
    <mergeCell ref="K42:L42"/>
    <mergeCell ref="D38:F38"/>
    <mergeCell ref="H38:J38"/>
    <mergeCell ref="K38:L38"/>
    <mergeCell ref="A36:L36"/>
    <mergeCell ref="A37:B38"/>
    <mergeCell ref="H59:J59"/>
    <mergeCell ref="D59:F59"/>
    <mergeCell ref="A49:J50"/>
    <mergeCell ref="K49:L50"/>
    <mergeCell ref="K120:L120"/>
    <mergeCell ref="A127:D127"/>
    <mergeCell ref="E127:J127"/>
    <mergeCell ref="K127:L127"/>
    <mergeCell ref="A128:D128"/>
    <mergeCell ref="E128:J128"/>
    <mergeCell ref="K128:L128"/>
    <mergeCell ref="B122:D122"/>
    <mergeCell ref="E122:J122"/>
    <mergeCell ref="K122:L122"/>
    <mergeCell ref="A126:D126"/>
    <mergeCell ref="E126:J126"/>
    <mergeCell ref="K126:L126"/>
    <mergeCell ref="B121:D121"/>
    <mergeCell ref="E121:J121"/>
    <mergeCell ref="K121:L121"/>
    <mergeCell ref="B120:D120"/>
    <mergeCell ref="E120:J120"/>
    <mergeCell ref="B123:D123"/>
    <mergeCell ref="B118:D118"/>
    <mergeCell ref="E118:J118"/>
    <mergeCell ref="K118:L118"/>
    <mergeCell ref="A81:J81"/>
    <mergeCell ref="A70:B73"/>
    <mergeCell ref="D71:F71"/>
    <mergeCell ref="H71:J71"/>
    <mergeCell ref="K71:L71"/>
    <mergeCell ref="D72:F72"/>
    <mergeCell ref="H72:J72"/>
    <mergeCell ref="K72:L72"/>
    <mergeCell ref="D73:F73"/>
    <mergeCell ref="H73:J73"/>
    <mergeCell ref="K73:L73"/>
    <mergeCell ref="D70:L70"/>
    <mergeCell ref="K81:L81"/>
    <mergeCell ref="A83:L83"/>
    <mergeCell ref="A84:B84"/>
    <mergeCell ref="D84:F84"/>
    <mergeCell ref="H84:J84"/>
    <mergeCell ref="K84:L84"/>
    <mergeCell ref="A85:B85"/>
    <mergeCell ref="D85:L85"/>
    <mergeCell ref="A86:B87"/>
    <mergeCell ref="A2:L2"/>
    <mergeCell ref="A4:L4"/>
    <mergeCell ref="A5:L5"/>
    <mergeCell ref="A6:B6"/>
    <mergeCell ref="D6:F6"/>
    <mergeCell ref="H6:J6"/>
    <mergeCell ref="K6:L6"/>
    <mergeCell ref="A15:B16"/>
    <mergeCell ref="D16:F16"/>
    <mergeCell ref="H16:J16"/>
    <mergeCell ref="K16:L16"/>
    <mergeCell ref="A17:B17"/>
    <mergeCell ref="D17:F17"/>
    <mergeCell ref="H17:J17"/>
    <mergeCell ref="D7:L14"/>
    <mergeCell ref="D15:L15"/>
    <mergeCell ref="D34:L34"/>
    <mergeCell ref="A33:L33"/>
    <mergeCell ref="D26:F26"/>
    <mergeCell ref="H26:J26"/>
    <mergeCell ref="K26:L26"/>
    <mergeCell ref="K17:L17"/>
    <mergeCell ref="D22:L22"/>
    <mergeCell ref="A22:B22"/>
    <mergeCell ref="K21:L21"/>
    <mergeCell ref="D25:L25"/>
    <mergeCell ref="D31:L32"/>
    <mergeCell ref="A18:J18"/>
    <mergeCell ref="K18:L18"/>
    <mergeCell ref="A21:B21"/>
    <mergeCell ref="D21:F21"/>
    <mergeCell ref="K40:L40"/>
    <mergeCell ref="D41:F41"/>
    <mergeCell ref="H41:J41"/>
    <mergeCell ref="K41:L41"/>
    <mergeCell ref="H61:J61"/>
    <mergeCell ref="H21:J21"/>
    <mergeCell ref="A27:J27"/>
    <mergeCell ref="K27:L27"/>
    <mergeCell ref="H57:J57"/>
    <mergeCell ref="K57:L57"/>
    <mergeCell ref="A47:B48"/>
    <mergeCell ref="K45:L45"/>
    <mergeCell ref="K48:L48"/>
    <mergeCell ref="H48:J48"/>
    <mergeCell ref="A44:L44"/>
    <mergeCell ref="A45:B45"/>
    <mergeCell ref="D45:E45"/>
    <mergeCell ref="F45:G45"/>
    <mergeCell ref="H45:J45"/>
    <mergeCell ref="D47:L47"/>
    <mergeCell ref="A56:B57"/>
    <mergeCell ref="D57:F57"/>
    <mergeCell ref="D37:L37"/>
    <mergeCell ref="A39:B41"/>
    <mergeCell ref="D39:L39"/>
    <mergeCell ref="F48:G48"/>
    <mergeCell ref="A30:B30"/>
    <mergeCell ref="D30:F30"/>
    <mergeCell ref="A29:L29"/>
    <mergeCell ref="A34:B35"/>
    <mergeCell ref="A68:L68"/>
    <mergeCell ref="K30:L30"/>
    <mergeCell ref="A31:B31"/>
    <mergeCell ref="A32:B32"/>
    <mergeCell ref="A46:B46"/>
    <mergeCell ref="D46:L46"/>
    <mergeCell ref="D35:F35"/>
    <mergeCell ref="H35:J35"/>
    <mergeCell ref="K35:L35"/>
    <mergeCell ref="H30:J30"/>
    <mergeCell ref="D54:L55"/>
    <mergeCell ref="D56:L56"/>
    <mergeCell ref="D58:L58"/>
    <mergeCell ref="D60:L60"/>
    <mergeCell ref="D63:L63"/>
    <mergeCell ref="D40:F40"/>
    <mergeCell ref="H40:J40"/>
    <mergeCell ref="A69:B69"/>
    <mergeCell ref="D69:F69"/>
    <mergeCell ref="H69:J69"/>
    <mergeCell ref="K69:L69"/>
    <mergeCell ref="A60:B61"/>
    <mergeCell ref="A63:B65"/>
    <mergeCell ref="D65:F65"/>
    <mergeCell ref="H65:J65"/>
    <mergeCell ref="K65:L65"/>
    <mergeCell ref="A62:B62"/>
    <mergeCell ref="D64:F64"/>
    <mergeCell ref="D62:F62"/>
    <mergeCell ref="K61:L61"/>
    <mergeCell ref="H62:J62"/>
    <mergeCell ref="K62:L62"/>
    <mergeCell ref="D61:F61"/>
    <mergeCell ref="A66:J66"/>
    <mergeCell ref="K66:L66"/>
    <mergeCell ref="H64:J64"/>
    <mergeCell ref="K64:L64"/>
    <mergeCell ref="K91:L91"/>
    <mergeCell ref="A91:B91"/>
    <mergeCell ref="D91:F91"/>
    <mergeCell ref="H91:J91"/>
    <mergeCell ref="A23:B24"/>
    <mergeCell ref="E123:J123"/>
    <mergeCell ref="K123:L123"/>
    <mergeCell ref="A76:L76"/>
    <mergeCell ref="A77:B77"/>
    <mergeCell ref="D77:F77"/>
    <mergeCell ref="H77:J77"/>
    <mergeCell ref="K77:L77"/>
    <mergeCell ref="A78:B78"/>
    <mergeCell ref="D78:L78"/>
    <mergeCell ref="A79:B80"/>
    <mergeCell ref="D79:L79"/>
    <mergeCell ref="D80:F80"/>
    <mergeCell ref="H80:J80"/>
    <mergeCell ref="D23:L23"/>
    <mergeCell ref="D24:F24"/>
    <mergeCell ref="H24:J24"/>
    <mergeCell ref="K24:L24"/>
    <mergeCell ref="D48:E48"/>
    <mergeCell ref="A25:B26"/>
  </mergeCells>
  <pageMargins left="0.7" right="0.7" top="0.75" bottom="0.75" header="0.3" footer="0.3"/>
  <pageSetup paperSize="9" orientation="portrait" r:id="rId1"/>
  <rowBreaks count="7" manualBreakCount="7">
    <brk id="19" max="16383" man="1"/>
    <brk id="28" max="16383" man="1"/>
    <brk id="43" max="16383" man="1"/>
    <brk id="51" max="16383" man="1"/>
    <brk id="67" max="16383" man="1"/>
    <brk id="75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UREĐENJE VANJSKOG IGRALIŠTA</vt:lpstr>
      <vt:lpstr>'UREĐENJE VANJSKOG IGRALIŠTA'!Print_Area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Darko Tomac</cp:lastModifiedBy>
  <cp:lastPrinted>2025-08-27T14:43:10Z</cp:lastPrinted>
  <dcterms:created xsi:type="dcterms:W3CDTF">2015-12-24T07:27:42Z</dcterms:created>
  <dcterms:modified xsi:type="dcterms:W3CDTF">2025-08-28T11:34:30Z</dcterms:modified>
</cp:coreProperties>
</file>